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<sst xmlns="http://schemas.openxmlformats.org/spreadsheetml/2006/main" count="47" uniqueCount="28">
  <si>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Gini Coefficient Demonstration - Income Concentration</t>
  </si>
  <si>
    <t>Distribution Range</t>
  </si>
  <si>
    <t>Income (Y)</t>
  </si>
  <si>
    <t>Income Share (Y)</t>
  </si>
  <si>
    <t>Population Share (X)</t>
  </si>
  <si>
    <t>Cumulative Income Share (Y)</t>
  </si>
  <si>
    <t>Cumulative Population Share (X)</t>
  </si>
  <si>
    <t>|X-Y|</t>
  </si>
  <si>
    <t>A*B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</si>
  <si>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</si>
  <si>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</si>
  <si>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</si>
  <si>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</si>
  <si>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</si>
  <si>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</si>
  <si>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</si>
  <si>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</si>
  <si>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</si>
  <si>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</si>
  <si>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Xk+1 – Xk (A)</t>
  </si>
  <si>
    <t>Yk+1 + Yk (B)</t>
  </si>
  <si>
    <t>Sum</t>
  </si>
  <si>
    <t>Count</t>
  </si>
  <si>
    <t>K</t>
  </si>
  <si>
    <t>n</t>
  </si>
  <si>
    <t>K+1</t>
  </si>
  <si>
    <t>Xk+1 + Xk (A)</t>
  </si>
  <si>
    <t>Yk+1- Yk (B)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</si>
</sst>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9" applyAlignment="1">
      <alignment/>
    </xf>
    <xf numFmtId="0" fontId="0" fillId="2" borderId="0" xfId="0" applyFill="1" applyAlignment="1">
      <alignment/>
    </xf>
    <xf numFmtId="9" fontId="0" fillId="3" borderId="0" xfId="19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4875"/>
          <c:w val="0.9415"/>
          <c:h val="0.9025"/>
        </c:manualLayout>
      </c:layout>
      <c:areaChart>
        <c:grouping val="standard"/>
        <c:varyColors val="0"/>
        <c:ser>
          <c:idx val="4"/>
          <c:order val="0"/>
          <c:tx>
            <c:strRef>
              <c:f>Sheet1!$G$21</c:f>
              <c:strCache>
                <c:ptCount val="1"/>
                <c:pt idx="0">
                  <c:v>Cumulative Population Share (X)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strRef>
              <c:f>Sheet1!$B$22:$B$31</c:f>
              <c:strCache/>
            </c:strRef>
          </c:cat>
          <c:val>
            <c:numRef>
              <c:f>Sheet1!$G$22:$G$31</c:f>
              <c:numCache/>
            </c:numRef>
          </c:val>
        </c:ser>
        <c:ser>
          <c:idx val="3"/>
          <c:order val="1"/>
          <c:tx>
            <c:strRef>
              <c:f>Sheet1!$F$21</c:f>
              <c:strCache>
                <c:ptCount val="1"/>
                <c:pt idx="0">
                  <c:v>Cumulative Income Share (Y)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Sheet1!$B$22:$B$31</c:f>
              <c:strCache/>
            </c:strRef>
          </c:cat>
          <c:val>
            <c:numRef>
              <c:f>Sheet1!$F$22:$F$31</c:f>
              <c:numCache/>
            </c:numRef>
          </c:val>
        </c:ser>
        <c:axId val="47543885"/>
        <c:axId val="14090730"/>
      </c:areaChart>
      <c:catAx>
        <c:axId val="4754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90730"/>
        <c:crosses val="autoZero"/>
        <c:auto val="1"/>
        <c:lblOffset val="100"/>
        <c:noMultiLvlLbl val="0"/>
      </c:catAx>
      <c:valAx>
        <c:axId val="14090730"/>
        <c:scaling>
          <c:orientation val="minMax"/>
          <c:max val="1.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43885"/>
        <c:crossesAt val="1"/>
        <c:crossBetween val="midCat"/>
        <c:dispUnits/>
        <c:minorUnit val="0.0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.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43</xdr:row>
      <xdr:rowOff>0</xdr:rowOff>
    </xdr:from>
    <xdr:to>
      <xdr:col>6</xdr:col>
      <xdr:colOff>609600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1447800" y="7124700"/>
        <a:ext cx="55054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workbookViewId="0" topLeftCell="B7">
      <selection activeCell="J35" sqref="J35"/>
    </sheetView>
  </sheetViews>
  <sheetFormatPr defaultColWidth="9.140625" defaultRowHeight="12.75"/>
  <cols>
    <col min="2" max="2" width="16.7109375" style="0" customWidth="1"/>
    <col min="3" max="3" width="10.00390625" style="0" bestFit="1" customWidth="1"/>
    <col min="4" max="4" width="15.57421875" style="0" bestFit="1" customWidth="1"/>
    <col min="5" max="5" width="18.140625" style="0" bestFit="1" customWidth="1"/>
    <col min="6" max="6" width="25.57421875" style="0" bestFit="1" customWidth="1"/>
    <col min="7" max="7" width="28.00390625" style="0" bestFit="1" customWidth="1"/>
    <col min="8" max="8" width="12.00390625" style="0" bestFit="1" customWidth="1"/>
    <col min="9" max="9" width="12.28125" style="0" bestFit="1" customWidth="1"/>
    <col min="10" max="10" width="13.140625" style="0" bestFit="1" customWidth="1"/>
    <col min="11" max="11" width="12.00390625" style="0" bestFit="1" customWidth="1"/>
  </cols>
  <sheetData>
    <row r="2" ht="12.75">
      <c r="B2" t="s">
        <v>0</v>
      </c>
    </row>
    <row r="3" spans="2:11" ht="25.5" customHeight="1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19</v>
      </c>
      <c r="J3" t="s">
        <v>20</v>
      </c>
      <c r="K3" t="s">
        <v>8</v>
      </c>
    </row>
    <row r="4" spans="2:11" ht="12.75">
      <c r="B4" t="s">
        <v>9</v>
      </c>
      <c r="C4">
        <v>180</v>
      </c>
      <c r="D4" s="1">
        <v>0.0027148092846477536</v>
      </c>
      <c r="E4" s="1">
        <v>0.1</v>
      </c>
      <c r="F4" s="1">
        <v>0.0027148092846477536</v>
      </c>
      <c r="G4" s="1">
        <v>0.1</v>
      </c>
      <c r="H4">
        <v>0.09728519071535226</v>
      </c>
      <c r="I4" s="1">
        <v>0.1</v>
      </c>
      <c r="J4" s="1">
        <v>0.0027148092846477536</v>
      </c>
      <c r="K4">
        <v>0.0002714809284647754</v>
      </c>
    </row>
    <row r="5" spans="2:11" ht="12.75">
      <c r="B5" t="s">
        <v>10</v>
      </c>
      <c r="C5">
        <v>350</v>
      </c>
      <c r="D5" s="1">
        <v>0.005278795831259521</v>
      </c>
      <c r="E5" s="1">
        <v>0.1</v>
      </c>
      <c r="F5" s="1">
        <v>0.007993605115907274</v>
      </c>
      <c r="G5" s="1">
        <v>0.2</v>
      </c>
      <c r="H5">
        <v>0.09472120416874048</v>
      </c>
      <c r="I5" s="1">
        <v>0.3</v>
      </c>
      <c r="J5" s="1">
        <v>0.005278795831259521</v>
      </c>
      <c r="K5">
        <v>0.0015836387493778565</v>
      </c>
    </row>
    <row r="6" spans="2:11" ht="12.75">
      <c r="B6" t="s">
        <v>11</v>
      </c>
      <c r="C6">
        <v>450</v>
      </c>
      <c r="D6" s="1">
        <v>0.006787023211619384</v>
      </c>
      <c r="E6" s="1">
        <v>0.1</v>
      </c>
      <c r="F6" s="1">
        <v>0.014780628327526659</v>
      </c>
      <c r="G6" s="1">
        <v>0.3</v>
      </c>
      <c r="H6">
        <v>0.09321297678838063</v>
      </c>
      <c r="I6" s="1">
        <v>0.5</v>
      </c>
      <c r="J6" s="1">
        <v>0.006787023211619385</v>
      </c>
      <c r="K6">
        <v>0.0033935116058096924</v>
      </c>
    </row>
    <row r="7" spans="2:11" ht="12.75">
      <c r="B7" t="s">
        <v>12</v>
      </c>
      <c r="C7">
        <v>1200</v>
      </c>
      <c r="D7" s="1">
        <v>0.018098728564318357</v>
      </c>
      <c r="E7" s="1">
        <v>0.1</v>
      </c>
      <c r="F7" s="1">
        <v>0.03287935689184501</v>
      </c>
      <c r="G7" s="1">
        <v>0.4</v>
      </c>
      <c r="H7">
        <v>0.08190127143568166</v>
      </c>
      <c r="I7" s="1">
        <v>0.7</v>
      </c>
      <c r="J7" s="1">
        <v>0.018098728564318354</v>
      </c>
      <c r="K7">
        <v>0.012669109995022847</v>
      </c>
    </row>
    <row r="8" spans="2:11" ht="12.75">
      <c r="B8" t="s">
        <v>13</v>
      </c>
      <c r="C8">
        <v>2300</v>
      </c>
      <c r="D8" s="1">
        <v>0.03468922974827685</v>
      </c>
      <c r="E8" s="1">
        <v>0.1</v>
      </c>
      <c r="F8" s="1">
        <v>0.06756858664012186</v>
      </c>
      <c r="G8" s="1">
        <v>0.5</v>
      </c>
      <c r="H8">
        <v>0.06531077025172316</v>
      </c>
      <c r="I8" s="1">
        <v>0.9</v>
      </c>
      <c r="J8" s="1">
        <v>0.034689229748276845</v>
      </c>
      <c r="K8">
        <v>0.031220306773449162</v>
      </c>
    </row>
    <row r="9" spans="2:11" ht="12.75">
      <c r="B9" t="s">
        <v>14</v>
      </c>
      <c r="C9">
        <v>4000</v>
      </c>
      <c r="D9" s="1">
        <v>0.06032909521439452</v>
      </c>
      <c r="E9" s="1">
        <v>0.1</v>
      </c>
      <c r="F9" s="1">
        <v>0.1278976818545164</v>
      </c>
      <c r="G9" s="1">
        <v>0.6</v>
      </c>
      <c r="H9">
        <v>0.03967090478560548</v>
      </c>
      <c r="I9" s="1">
        <v>1.1</v>
      </c>
      <c r="J9" s="1">
        <v>0.06032909521439453</v>
      </c>
      <c r="K9">
        <v>0.066362004735834</v>
      </c>
    </row>
    <row r="10" spans="2:11" ht="12.75">
      <c r="B10" t="s">
        <v>15</v>
      </c>
      <c r="C10">
        <v>6500</v>
      </c>
      <c r="D10" s="1">
        <v>0.0980347797233911</v>
      </c>
      <c r="E10" s="1">
        <v>0.1</v>
      </c>
      <c r="F10" s="1">
        <v>0.22593246157790747</v>
      </c>
      <c r="G10" s="1">
        <v>0.7</v>
      </c>
      <c r="H10">
        <v>0.001965220276608906</v>
      </c>
      <c r="I10" s="1">
        <v>1.3</v>
      </c>
      <c r="J10" s="1">
        <v>0.09803477972339109</v>
      </c>
      <c r="K10">
        <v>0.1274452136404084</v>
      </c>
    </row>
    <row r="11" spans="2:11" ht="12.75">
      <c r="B11" t="s">
        <v>16</v>
      </c>
      <c r="C11">
        <v>10323</v>
      </c>
      <c r="D11" s="1">
        <v>0.15569431247454865</v>
      </c>
      <c r="E11" s="1">
        <v>0.1</v>
      </c>
      <c r="F11" s="1">
        <v>0.38162677405245615</v>
      </c>
      <c r="G11" s="1">
        <v>0.8</v>
      </c>
      <c r="H11">
        <v>0.055694312474548646</v>
      </c>
      <c r="I11" s="1">
        <v>1.5</v>
      </c>
      <c r="J11" s="1">
        <v>0.15569431247454868</v>
      </c>
      <c r="K11">
        <v>0.23354146871182302</v>
      </c>
    </row>
    <row r="12" spans="2:11" ht="12.75">
      <c r="B12" t="s">
        <v>17</v>
      </c>
      <c r="C12">
        <v>15000</v>
      </c>
      <c r="D12" s="1">
        <v>0.22623410705397945</v>
      </c>
      <c r="E12" s="1">
        <v>0.1</v>
      </c>
      <c r="F12" s="1">
        <v>0.6078608811064357</v>
      </c>
      <c r="G12" s="1">
        <v>0.9</v>
      </c>
      <c r="H12">
        <v>0.12623410705397944</v>
      </c>
      <c r="I12" s="1">
        <v>1.7</v>
      </c>
      <c r="J12" s="1">
        <v>0.2262341070539795</v>
      </c>
      <c r="K12">
        <v>0.3845979819917652</v>
      </c>
    </row>
    <row r="13" spans="2:11" ht="12.75">
      <c r="B13" t="s">
        <v>18</v>
      </c>
      <c r="C13">
        <v>26000</v>
      </c>
      <c r="D13" s="1">
        <v>0.3921391188935644</v>
      </c>
      <c r="E13" s="1">
        <v>0.1</v>
      </c>
      <c r="F13" s="1">
        <v>1</v>
      </c>
      <c r="G13" s="1">
        <v>1</v>
      </c>
      <c r="H13">
        <v>0.29213911889356436</v>
      </c>
      <c r="I13" s="1">
        <v>1.9</v>
      </c>
      <c r="J13" s="1">
        <v>0.39213911889356434</v>
      </c>
      <c r="K13">
        <v>0.7450643258977722</v>
      </c>
    </row>
    <row r="14" ht="12.75">
      <c r="K14" s="1"/>
    </row>
    <row r="15" spans="3:11" ht="12.75">
      <c r="C15">
        <v>66303</v>
      </c>
      <c r="D15">
        <v>1</v>
      </c>
      <c r="E15">
        <v>1</v>
      </c>
      <c r="H15">
        <v>0.948135076844185</v>
      </c>
      <c r="K15" s="1">
        <v>1.6061490430297272</v>
      </c>
    </row>
    <row r="20" ht="12.75">
      <c r="B20" t="s">
        <v>0</v>
      </c>
    </row>
    <row r="21" spans="2:11" ht="12.75"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26</v>
      </c>
      <c r="J21" t="s">
        <v>27</v>
      </c>
      <c r="K21" t="s">
        <v>8</v>
      </c>
    </row>
    <row r="22" spans="2:11" ht="12.75">
      <c r="B22" t="s">
        <v>9</v>
      </c>
      <c r="C22">
        <v>180</v>
      </c>
      <c r="D22">
        <f>C22/$C$33</f>
        <v>0.0027148092846477536</v>
      </c>
      <c r="E22">
        <f>1/$D$34</f>
        <v>0.1</v>
      </c>
      <c r="F22" s="2">
        <f>D22</f>
        <v>0.0027148092846477536</v>
      </c>
      <c r="G22" s="3">
        <f>E22</f>
        <v>0.1</v>
      </c>
      <c r="H22">
        <f>ABS(D22-E22)</f>
        <v>0.09728519071535226</v>
      </c>
      <c r="I22" s="1">
        <f>G22</f>
        <v>0.1</v>
      </c>
      <c r="J22" s="1">
        <f>F22</f>
        <v>0.0027148092846477536</v>
      </c>
      <c r="K22">
        <f>I22*J22</f>
        <v>0.0002714809284647754</v>
      </c>
    </row>
    <row r="23" spans="2:11" ht="12.75">
      <c r="B23" t="s">
        <v>10</v>
      </c>
      <c r="C23">
        <v>350</v>
      </c>
      <c r="D23">
        <f aca="true" t="shared" si="0" ref="D23:D31">C23/$C$33</f>
        <v>0.005278795831259521</v>
      </c>
      <c r="E23">
        <f aca="true" t="shared" si="1" ref="E23:E31">1/$D$34</f>
        <v>0.1</v>
      </c>
      <c r="F23" s="2">
        <f>F22+D23</f>
        <v>0.007993605115907274</v>
      </c>
      <c r="G23" s="3">
        <f>G22+E23</f>
        <v>0.2</v>
      </c>
      <c r="H23">
        <f aca="true" t="shared" si="2" ref="H23:H31">ABS(D23-E23)</f>
        <v>0.09472120416874048</v>
      </c>
      <c r="I23" s="1">
        <f>G22+G23</f>
        <v>0.30000000000000004</v>
      </c>
      <c r="J23" s="1">
        <f>F23-F22</f>
        <v>0.005278795831259521</v>
      </c>
      <c r="K23">
        <f aca="true" t="shared" si="3" ref="K23:K31">I23*J23</f>
        <v>0.0015836387493778565</v>
      </c>
    </row>
    <row r="24" spans="2:11" ht="12.75">
      <c r="B24" t="s">
        <v>11</v>
      </c>
      <c r="C24">
        <v>450</v>
      </c>
      <c r="D24">
        <f t="shared" si="0"/>
        <v>0.006787023211619384</v>
      </c>
      <c r="E24">
        <f t="shared" si="1"/>
        <v>0.1</v>
      </c>
      <c r="F24" s="2">
        <f aca="true" t="shared" si="4" ref="F24:G31">F23+D24</f>
        <v>0.014780628327526659</v>
      </c>
      <c r="G24" s="3">
        <f t="shared" si="4"/>
        <v>0.30000000000000004</v>
      </c>
      <c r="H24">
        <f t="shared" si="2"/>
        <v>0.09321297678838063</v>
      </c>
      <c r="I24" s="1">
        <f>G23+G24</f>
        <v>0.5</v>
      </c>
      <c r="J24" s="1">
        <f>F24-F23</f>
        <v>0.006787023211619385</v>
      </c>
      <c r="K24">
        <f t="shared" si="3"/>
        <v>0.0033935116058096924</v>
      </c>
    </row>
    <row r="25" spans="2:11" ht="12.75">
      <c r="B25" t="s">
        <v>12</v>
      </c>
      <c r="C25">
        <v>1200</v>
      </c>
      <c r="D25">
        <f t="shared" si="0"/>
        <v>0.018098728564318357</v>
      </c>
      <c r="E25">
        <f t="shared" si="1"/>
        <v>0.1</v>
      </c>
      <c r="F25" s="2">
        <f t="shared" si="4"/>
        <v>0.03287935689184501</v>
      </c>
      <c r="G25" s="3">
        <f t="shared" si="4"/>
        <v>0.4</v>
      </c>
      <c r="H25">
        <f t="shared" si="2"/>
        <v>0.08190127143568166</v>
      </c>
      <c r="I25" s="1">
        <f>G24+G25</f>
        <v>0.7000000000000001</v>
      </c>
      <c r="J25" s="1">
        <f>F25-F24</f>
        <v>0.018098728564318354</v>
      </c>
      <c r="K25">
        <f t="shared" si="3"/>
        <v>0.012669109995022848</v>
      </c>
    </row>
    <row r="26" spans="2:11" ht="12.75">
      <c r="B26" t="s">
        <v>13</v>
      </c>
      <c r="C26">
        <v>2300</v>
      </c>
      <c r="D26">
        <f t="shared" si="0"/>
        <v>0.03468922974827685</v>
      </c>
      <c r="E26">
        <f t="shared" si="1"/>
        <v>0.1</v>
      </c>
      <c r="F26" s="2">
        <f t="shared" si="4"/>
        <v>0.06756858664012186</v>
      </c>
      <c r="G26" s="3">
        <f t="shared" si="4"/>
        <v>0.5</v>
      </c>
      <c r="H26">
        <f t="shared" si="2"/>
        <v>0.06531077025172316</v>
      </c>
      <c r="I26" s="1">
        <f>G25+G26</f>
        <v>0.9</v>
      </c>
      <c r="J26" s="1">
        <f>F26-F25</f>
        <v>0.034689229748276845</v>
      </c>
      <c r="K26">
        <f t="shared" si="3"/>
        <v>0.031220306773449162</v>
      </c>
    </row>
    <row r="27" spans="2:11" ht="12.75">
      <c r="B27" t="s">
        <v>14</v>
      </c>
      <c r="C27">
        <v>4000</v>
      </c>
      <c r="D27">
        <f t="shared" si="0"/>
        <v>0.06032909521439452</v>
      </c>
      <c r="E27">
        <f t="shared" si="1"/>
        <v>0.1</v>
      </c>
      <c r="F27" s="2">
        <f t="shared" si="4"/>
        <v>0.1278976818545164</v>
      </c>
      <c r="G27" s="3">
        <f t="shared" si="4"/>
        <v>0.6</v>
      </c>
      <c r="H27">
        <f t="shared" si="2"/>
        <v>0.03967090478560548</v>
      </c>
      <c r="I27" s="1">
        <f>G26+G27</f>
        <v>1.1</v>
      </c>
      <c r="J27" s="1">
        <f>F27-F26</f>
        <v>0.06032909521439453</v>
      </c>
      <c r="K27">
        <f t="shared" si="3"/>
        <v>0.066362004735834</v>
      </c>
    </row>
    <row r="28" spans="2:11" ht="12.75">
      <c r="B28" t="s">
        <v>15</v>
      </c>
      <c r="C28">
        <v>6500</v>
      </c>
      <c r="D28">
        <f t="shared" si="0"/>
        <v>0.0980347797233911</v>
      </c>
      <c r="E28">
        <f t="shared" si="1"/>
        <v>0.1</v>
      </c>
      <c r="F28" s="2">
        <f t="shared" si="4"/>
        <v>0.22593246157790747</v>
      </c>
      <c r="G28" s="3">
        <f t="shared" si="4"/>
        <v>0.7</v>
      </c>
      <c r="H28">
        <f t="shared" si="2"/>
        <v>0.001965220276608906</v>
      </c>
      <c r="I28" s="1">
        <f>G27+G28</f>
        <v>1.2999999999999998</v>
      </c>
      <c r="J28" s="1">
        <f>F28-F27</f>
        <v>0.09803477972339109</v>
      </c>
      <c r="K28">
        <f t="shared" si="3"/>
        <v>0.1274452136404084</v>
      </c>
    </row>
    <row r="29" spans="2:11" ht="12.75">
      <c r="B29" t="s">
        <v>16</v>
      </c>
      <c r="C29">
        <v>10323</v>
      </c>
      <c r="D29">
        <f t="shared" si="0"/>
        <v>0.15569431247454865</v>
      </c>
      <c r="E29">
        <f t="shared" si="1"/>
        <v>0.1</v>
      </c>
      <c r="F29" s="2">
        <f t="shared" si="4"/>
        <v>0.38162677405245615</v>
      </c>
      <c r="G29" s="3">
        <f t="shared" si="4"/>
        <v>0.7999999999999999</v>
      </c>
      <c r="H29">
        <f t="shared" si="2"/>
        <v>0.055694312474548646</v>
      </c>
      <c r="I29" s="1">
        <f>G28+G29</f>
        <v>1.5</v>
      </c>
      <c r="J29" s="1">
        <f>F29-F28</f>
        <v>0.15569431247454868</v>
      </c>
      <c r="K29">
        <f t="shared" si="3"/>
        <v>0.23354146871182302</v>
      </c>
    </row>
    <row r="30" spans="2:11" ht="12.75">
      <c r="B30" t="s">
        <v>17</v>
      </c>
      <c r="C30">
        <v>15000</v>
      </c>
      <c r="D30">
        <f t="shared" si="0"/>
        <v>0.22623410705397945</v>
      </c>
      <c r="E30">
        <f t="shared" si="1"/>
        <v>0.1</v>
      </c>
      <c r="F30" s="2">
        <f t="shared" si="4"/>
        <v>0.6078608811064357</v>
      </c>
      <c r="G30" s="3">
        <f t="shared" si="4"/>
        <v>0.8999999999999999</v>
      </c>
      <c r="H30">
        <f t="shared" si="2"/>
        <v>0.12623410705397944</v>
      </c>
      <c r="I30" s="1">
        <f>G29+G30</f>
        <v>1.6999999999999997</v>
      </c>
      <c r="J30" s="1">
        <f>F30-F29</f>
        <v>0.2262341070539795</v>
      </c>
      <c r="K30">
        <f t="shared" si="3"/>
        <v>0.3845979819917651</v>
      </c>
    </row>
    <row r="31" spans="2:11" ht="12.75">
      <c r="B31" t="s">
        <v>18</v>
      </c>
      <c r="C31">
        <v>26000</v>
      </c>
      <c r="D31">
        <f t="shared" si="0"/>
        <v>0.3921391188935644</v>
      </c>
      <c r="E31">
        <f t="shared" si="1"/>
        <v>0.1</v>
      </c>
      <c r="F31" s="2">
        <f t="shared" si="4"/>
        <v>1</v>
      </c>
      <c r="G31" s="3">
        <f t="shared" si="4"/>
        <v>0.9999999999999999</v>
      </c>
      <c r="H31">
        <f t="shared" si="2"/>
        <v>0.29213911889356436</v>
      </c>
      <c r="I31" s="1">
        <f>G30+G31</f>
        <v>1.9</v>
      </c>
      <c r="J31" s="1">
        <f>F31-F30</f>
        <v>0.39213911889356434</v>
      </c>
      <c r="K31">
        <f t="shared" si="3"/>
        <v>0.7450643258977722</v>
      </c>
    </row>
    <row r="33" spans="2:12" ht="12.75">
      <c r="B33" t="s">
        <v>21</v>
      </c>
      <c r="C33">
        <f>SUM(C22:C31)</f>
        <v>66303</v>
      </c>
      <c r="D33">
        <f aca="true" t="shared" si="5" ref="D33:K33">SUM(D22:D31)</f>
        <v>1</v>
      </c>
      <c r="E33">
        <f t="shared" si="5"/>
        <v>0.9999999999999999</v>
      </c>
      <c r="F33">
        <f t="shared" si="5"/>
        <v>2.469254784851364</v>
      </c>
      <c r="G33">
        <f t="shared" si="5"/>
        <v>5.5</v>
      </c>
      <c r="H33">
        <f t="shared" si="5"/>
        <v>0.948135076844185</v>
      </c>
      <c r="I33">
        <f t="shared" si="5"/>
        <v>10</v>
      </c>
      <c r="J33">
        <f t="shared" si="5"/>
        <v>1</v>
      </c>
      <c r="K33">
        <f t="shared" si="5"/>
        <v>1.6061490430297272</v>
      </c>
      <c r="L33">
        <f>ABS(1-K33)</f>
        <v>0.6061490430297272</v>
      </c>
    </row>
    <row r="34" spans="2:11" ht="12.75">
      <c r="B34" t="s">
        <v>22</v>
      </c>
      <c r="C34">
        <f>COUNT(C22:C31)</f>
        <v>10</v>
      </c>
      <c r="D34">
        <f aca="true" t="shared" si="6" ref="D34:K34">COUNT(D22:D31)</f>
        <v>10</v>
      </c>
      <c r="E34">
        <f t="shared" si="6"/>
        <v>10</v>
      </c>
      <c r="F34">
        <f t="shared" si="6"/>
        <v>10</v>
      </c>
      <c r="G34">
        <f t="shared" si="6"/>
        <v>10</v>
      </c>
      <c r="H34">
        <f t="shared" si="6"/>
        <v>10</v>
      </c>
      <c r="I34">
        <f t="shared" si="6"/>
        <v>10</v>
      </c>
      <c r="J34">
        <f t="shared" si="6"/>
        <v>10</v>
      </c>
      <c r="K34">
        <f t="shared" si="6"/>
        <v>10</v>
      </c>
    </row>
    <row r="38" spans="7:9" ht="12.75">
      <c r="G38" t="s">
        <v>23</v>
      </c>
      <c r="H38" t="s">
        <v>25</v>
      </c>
      <c r="I38" t="s">
        <v>24</v>
      </c>
    </row>
    <row r="39" spans="7:9" ht="12.75">
      <c r="G39">
        <v>1</v>
      </c>
      <c r="H39">
        <v>2</v>
      </c>
      <c r="I39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Graves</dc:creator>
  <cp:keywords/>
  <dc:description/>
  <cp:lastModifiedBy>Steve Graves</cp:lastModifiedBy>
  <dcterms:created xsi:type="dcterms:W3CDTF">2008-10-02T15:37:31Z</dcterms:created>
  <dcterms:modified xsi:type="dcterms:W3CDTF">2008-10-02T21:02:04Z</dcterms:modified>
  <cp:category/>
  <cp:version/>
  <cp:contentType/>
  <cp:contentStatus/>
</cp:coreProperties>
</file>