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5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<sst xmlns="http://schemas.openxmlformats.org/spreadsheetml/2006/main" count="102" uniqueCount="68">
  <si>
    <t xml:space="preserve">Discontinued Operations </t>
  </si>
  <si>
    <t>Terms:</t>
  </si>
  <si>
    <t>Business Segment:</t>
  </si>
  <si>
    <t>Phase-out period</t>
  </si>
  <si>
    <t>Disposal date</t>
  </si>
  <si>
    <t>A clearly identifiable separate line of business, class of customers</t>
  </si>
  <si>
    <t>Date on which the decision to dispose of the segment was made</t>
  </si>
  <si>
    <t>Date on which the segment was actual sold (shut down)</t>
  </si>
  <si>
    <t>Components of Discontinued Operations section:</t>
  </si>
  <si>
    <t>2.  Gain(Loss) on disposal of segment:</t>
  </si>
  <si>
    <t>1.  Income loss from discontinued operations:</t>
  </si>
  <si>
    <t>consists of</t>
  </si>
  <si>
    <t>a.  Income (loss) from segment operations from the measurement date to the disposal date</t>
  </si>
  <si>
    <t>b.  Actual gain (loss) resulting from sale (shut down) of the segment</t>
  </si>
  <si>
    <t>Information (estimates) needed:</t>
  </si>
  <si>
    <t xml:space="preserve">If the segment disposal is completed within the current fiscal year, no major problems exist. </t>
  </si>
  <si>
    <t>However, in the case of an extended phase out period, it is necessary to estimate the following:</t>
  </si>
  <si>
    <t>2.  Gain (loss) on actual disposal</t>
  </si>
  <si>
    <t>If an overall gain on disposal is expected, it's recognition is deferred until the disposal date</t>
  </si>
  <si>
    <t>If an overall loss on disposal is expected, it must be recognized immediately</t>
  </si>
  <si>
    <t>Example:</t>
  </si>
  <si>
    <t>A. disposal occurs in the current period</t>
  </si>
  <si>
    <t>Information:</t>
  </si>
  <si>
    <t>Measurement date</t>
  </si>
  <si>
    <t>Income (loss) from the segment from January 1 to October 1:</t>
  </si>
  <si>
    <t>net of tax</t>
  </si>
  <si>
    <t xml:space="preserve">Tax rate </t>
  </si>
  <si>
    <t>Income (loss) from the segment from October 1 to December 1:</t>
  </si>
  <si>
    <t>Gain on sale of segment</t>
  </si>
  <si>
    <t>Determination of overall gain(loss) on disposal:</t>
  </si>
  <si>
    <t>Income Statement presentation:</t>
  </si>
  <si>
    <t>Income before discontinued operations</t>
  </si>
  <si>
    <t>Income tax</t>
  </si>
  <si>
    <t>Net income before discontinued operations</t>
  </si>
  <si>
    <t xml:space="preserve">Earnings </t>
  </si>
  <si>
    <t>per share</t>
  </si>
  <si>
    <t>number of shares outstanding</t>
  </si>
  <si>
    <t>Discontinued operations;</t>
  </si>
  <si>
    <t>Loss from operations of record division, less applicable</t>
  </si>
  <si>
    <t>income taxes of $45,000</t>
  </si>
  <si>
    <t>Gain on disposal of record division, including operating loss of</t>
  </si>
  <si>
    <t>$50,000 and gain on disposal of $350,000, less applicable</t>
  </si>
  <si>
    <t>income taxes of $90,000</t>
  </si>
  <si>
    <t>Net income</t>
  </si>
  <si>
    <t>Grass Co decides to sell its record division on October 1, 1998.  Sale takes place on Dec. 1, 1998</t>
  </si>
  <si>
    <t xml:space="preserve">       until sale (shut down)</t>
  </si>
  <si>
    <t>1.  Income (loss) from operations of segment in the future (assuming the segment continues to operate</t>
  </si>
  <si>
    <t>Extended Phase out continued</t>
  </si>
  <si>
    <t>Income 1/1/98 to 10/1/98</t>
  </si>
  <si>
    <t>Income 10/1/98 to 12/31/98</t>
  </si>
  <si>
    <t>Income 1/1/99 to 5/1/99</t>
  </si>
  <si>
    <t>Example 2:  Phase out continues into second year, overall loss expected</t>
  </si>
  <si>
    <t>gain on disposal</t>
  </si>
  <si>
    <t>Loss on disposal of record division, including operating loss of</t>
  </si>
  <si>
    <t>$600,000 and gain on disposal of $350,000, less applicable</t>
  </si>
  <si>
    <t>total expected loss on disposal</t>
  </si>
  <si>
    <t>income taxes of $75,000</t>
  </si>
  <si>
    <t>Example 3:  Extended Phase out period, overall gain expected:</t>
  </si>
  <si>
    <t xml:space="preserve">Gain on disposal of record division, less applicable </t>
  </si>
  <si>
    <t>income taxes of $15,000</t>
  </si>
  <si>
    <t>Gain on discontinued operations, including income from</t>
  </si>
  <si>
    <t xml:space="preserve">operations of $100,000, less applicable income tax of </t>
  </si>
  <si>
    <t>total expected gain on disposal</t>
  </si>
  <si>
    <t>to the actual disposal date.</t>
  </si>
  <si>
    <t xml:space="preserve">Time period from the date the decision was made to dispose of the segment </t>
  </si>
  <si>
    <t>Phase out period may extend into future years (extended phase out period)</t>
  </si>
  <si>
    <t>to the measurement date</t>
  </si>
  <si>
    <t xml:space="preserve">consists of income (loss) from the segment from the beginning of the year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</si>
</sst>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A122" sqref="A122"/>
    </sheetView>
  </sheetViews>
  <sheetFormatPr defaultColWidth="9.140625" defaultRowHeight="12.75"/>
  <cols>
    <col min="1" max="1" width="25.8515625" style="0" bestFit="1" customWidth="1"/>
    <col min="3" max="3" width="12.7109375" style="0" bestFit="1" customWidth="1"/>
    <col min="5" max="5" width="10.7109375" style="0" bestFit="1" customWidth="1"/>
    <col min="7" max="7" width="17.7109375" style="0" bestFit="1" customWidth="1"/>
    <col min="8" max="8" width="19.140625" style="0" bestFit="1" customWidth="1"/>
    <col min="9" max="9" width="9.8515625" style="0" bestFit="1" customWidth="1"/>
    <col min="10" max="10" width="11.7109375" style="0" bestFit="1" customWidth="1"/>
  </cols>
  <sheetData>
    <row r="1" spans="1:12" ht="18">
      <c r="A1" s="3" t="s">
        <v>0</v>
      </c>
      <c r="B1" s="3"/>
      <c r="C1" s="3"/>
      <c r="D1" s="4"/>
      <c r="E1" s="4"/>
      <c r="F1" s="4"/>
      <c r="G1" s="4"/>
      <c r="H1" s="4"/>
      <c r="I1" s="4"/>
      <c r="J1" s="1"/>
      <c r="K1" s="1"/>
      <c r="L1" s="1"/>
    </row>
    <row r="2" spans="1:12" ht="18">
      <c r="A2" s="4"/>
      <c r="B2" s="4"/>
      <c r="C2" s="4"/>
      <c r="D2" s="4"/>
      <c r="E2" s="4"/>
      <c r="F2" s="4"/>
      <c r="G2" s="4"/>
      <c r="H2" s="4"/>
      <c r="I2" s="4"/>
      <c r="J2" s="1"/>
      <c r="K2" s="1"/>
      <c r="L2" s="1"/>
    </row>
    <row r="3" spans="1:12" ht="18">
      <c r="A3" s="3" t="s">
        <v>1</v>
      </c>
      <c r="B3" s="4"/>
      <c r="C3" s="4"/>
      <c r="D3" s="4"/>
      <c r="E3" s="4"/>
      <c r="F3" s="4"/>
      <c r="G3" s="4"/>
      <c r="H3" s="4"/>
      <c r="I3" s="4"/>
      <c r="J3" s="1"/>
      <c r="K3" s="1"/>
      <c r="L3" s="1"/>
    </row>
    <row r="4" spans="1:12" ht="18">
      <c r="A4" s="4"/>
      <c r="B4" s="4"/>
      <c r="C4" s="4"/>
      <c r="D4" s="4"/>
      <c r="E4" s="4"/>
      <c r="F4" s="4"/>
      <c r="G4" s="4"/>
      <c r="H4" s="4"/>
      <c r="I4" s="4"/>
      <c r="J4" s="1"/>
      <c r="K4" s="1"/>
      <c r="L4" s="1"/>
    </row>
    <row r="5" spans="1:12" ht="18">
      <c r="A5" s="3" t="s">
        <v>2</v>
      </c>
      <c r="B5" s="4" t="s">
        <v>5</v>
      </c>
      <c r="C5" s="4"/>
      <c r="D5" s="4"/>
      <c r="E5" s="4"/>
      <c r="F5" s="4"/>
      <c r="G5" s="4"/>
      <c r="H5" s="4"/>
      <c r="I5" s="4"/>
      <c r="J5" s="1"/>
      <c r="K5" s="1"/>
      <c r="L5" s="1"/>
    </row>
    <row r="6" spans="1:12" ht="18">
      <c r="A6" s="4"/>
      <c r="B6" s="4"/>
      <c r="C6" s="4"/>
      <c r="D6" s="4"/>
      <c r="E6" s="4"/>
      <c r="F6" s="4"/>
      <c r="G6" s="4"/>
      <c r="H6" s="4"/>
      <c r="I6" s="4"/>
      <c r="J6" s="1"/>
      <c r="K6" s="1"/>
      <c r="L6" s="1"/>
    </row>
    <row r="7" spans="1:12" ht="18">
      <c r="A7" s="3" t="s">
        <v>3</v>
      </c>
      <c r="B7" s="4" t="s">
        <v>64</v>
      </c>
      <c r="C7" s="4"/>
      <c r="D7" s="4"/>
      <c r="E7" s="4"/>
      <c r="F7" s="4"/>
      <c r="G7" s="4"/>
      <c r="H7" s="4"/>
      <c r="I7" s="4"/>
      <c r="J7" s="1"/>
      <c r="K7" s="1"/>
      <c r="L7" s="1"/>
    </row>
    <row r="8" spans="1:12" ht="18">
      <c r="A8" s="4"/>
      <c r="B8" s="4" t="s">
        <v>63</v>
      </c>
      <c r="C8" s="4"/>
      <c r="D8" s="4"/>
      <c r="E8" s="4"/>
      <c r="F8" s="4"/>
      <c r="G8" s="4"/>
      <c r="H8" s="4"/>
      <c r="I8" s="4"/>
      <c r="J8" s="1"/>
      <c r="K8" s="1"/>
      <c r="L8" s="1"/>
    </row>
    <row r="9" spans="1:12" ht="18">
      <c r="A9" s="4"/>
      <c r="B9" s="4" t="s">
        <v>65</v>
      </c>
      <c r="C9" s="4"/>
      <c r="D9" s="4"/>
      <c r="E9" s="4"/>
      <c r="F9" s="4"/>
      <c r="G9" s="4"/>
      <c r="H9" s="4"/>
      <c r="I9" s="4"/>
      <c r="J9" s="1"/>
      <c r="K9" s="1"/>
      <c r="L9" s="1"/>
    </row>
    <row r="10" spans="1:12" ht="18">
      <c r="A10" s="3" t="s">
        <v>23</v>
      </c>
      <c r="B10" s="4" t="s">
        <v>6</v>
      </c>
      <c r="C10" s="4"/>
      <c r="D10" s="4"/>
      <c r="E10" s="4"/>
      <c r="F10" s="4"/>
      <c r="G10" s="4"/>
      <c r="H10" s="4"/>
      <c r="I10" s="4"/>
      <c r="J10" s="1"/>
      <c r="K10" s="1"/>
      <c r="L10" s="1"/>
    </row>
    <row r="11" spans="1:12" ht="18">
      <c r="A11" s="3" t="s">
        <v>4</v>
      </c>
      <c r="B11" s="4" t="s">
        <v>7</v>
      </c>
      <c r="C11" s="4"/>
      <c r="D11" s="4"/>
      <c r="E11" s="4"/>
      <c r="F11" s="4"/>
      <c r="G11" s="4"/>
      <c r="H11" s="4"/>
      <c r="I11" s="4"/>
      <c r="J11" s="1"/>
      <c r="K11" s="1"/>
      <c r="L11" s="1"/>
    </row>
    <row r="12" spans="1:12" ht="18">
      <c r="A12" s="4"/>
      <c r="B12" s="4"/>
      <c r="C12" s="4"/>
      <c r="D12" s="4"/>
      <c r="E12" s="4"/>
      <c r="F12" s="4"/>
      <c r="G12" s="4"/>
      <c r="H12" s="4"/>
      <c r="I12" s="4"/>
      <c r="J12" s="1"/>
      <c r="K12" s="1"/>
      <c r="L12" s="1"/>
    </row>
    <row r="13" spans="1:12" ht="18">
      <c r="A13" s="3" t="s">
        <v>8</v>
      </c>
      <c r="B13" s="4"/>
      <c r="C13" s="4"/>
      <c r="D13" s="4"/>
      <c r="E13" s="4"/>
      <c r="F13" s="4"/>
      <c r="G13" s="4"/>
      <c r="H13" s="4"/>
      <c r="I13" s="4"/>
      <c r="J13" s="1"/>
      <c r="K13" s="1"/>
      <c r="L13" s="1"/>
    </row>
    <row r="14" spans="1:12" ht="18">
      <c r="A14" s="4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</row>
    <row r="15" spans="1:12" ht="18">
      <c r="A15" s="3" t="s">
        <v>10</v>
      </c>
      <c r="B15" s="4"/>
      <c r="C15" s="4"/>
      <c r="D15" s="4"/>
      <c r="E15" s="4"/>
      <c r="F15" s="4"/>
      <c r="G15" s="4"/>
      <c r="H15" s="4"/>
      <c r="I15" s="4"/>
      <c r="J15" s="1"/>
      <c r="K15" s="1"/>
      <c r="L15" s="1"/>
    </row>
    <row r="16" spans="1:12" ht="18">
      <c r="A16" s="4"/>
      <c r="B16" s="4" t="s">
        <v>67</v>
      </c>
      <c r="C16" s="4"/>
      <c r="D16" s="4"/>
      <c r="E16" s="4"/>
      <c r="F16" s="4"/>
      <c r="G16" s="4"/>
      <c r="H16" s="4"/>
      <c r="I16" s="4"/>
      <c r="J16" s="1"/>
      <c r="K16" s="1"/>
      <c r="L16" s="1"/>
    </row>
    <row r="17" spans="1:12" ht="18">
      <c r="A17" s="4"/>
      <c r="B17" s="4" t="s">
        <v>66</v>
      </c>
      <c r="C17" s="4"/>
      <c r="D17" s="4"/>
      <c r="E17" s="4"/>
      <c r="F17" s="4"/>
      <c r="G17" s="4"/>
      <c r="H17" s="4"/>
      <c r="I17" s="4"/>
      <c r="J17" s="1"/>
      <c r="K17" s="1"/>
      <c r="L17" s="1"/>
    </row>
    <row r="18" spans="1:12" ht="18">
      <c r="A18" s="3" t="s">
        <v>9</v>
      </c>
      <c r="B18" s="4"/>
      <c r="C18" s="4"/>
      <c r="D18" s="4"/>
      <c r="E18" s="4"/>
      <c r="F18" s="4"/>
      <c r="G18" s="4"/>
      <c r="H18" s="4"/>
      <c r="I18" s="4"/>
      <c r="J18" s="1"/>
      <c r="K18" s="1"/>
      <c r="L18" s="1"/>
    </row>
    <row r="19" spans="1:12" ht="18">
      <c r="A19" s="4"/>
      <c r="B19" s="4" t="s">
        <v>11</v>
      </c>
      <c r="C19" s="4"/>
      <c r="D19" s="4"/>
      <c r="E19" s="4"/>
      <c r="F19" s="4"/>
      <c r="G19" s="4"/>
      <c r="H19" s="4"/>
      <c r="I19" s="4"/>
      <c r="J19" s="1"/>
      <c r="K19" s="1"/>
      <c r="L19" s="1"/>
    </row>
    <row r="20" spans="1:12" ht="18">
      <c r="A20" s="4"/>
      <c r="B20" s="4"/>
      <c r="C20" s="4"/>
      <c r="D20" s="4"/>
      <c r="E20" s="4"/>
      <c r="F20" s="4"/>
      <c r="G20" s="4"/>
      <c r="H20" s="4"/>
      <c r="I20" s="4"/>
      <c r="J20" s="1"/>
      <c r="K20" s="1"/>
      <c r="L20" s="1"/>
    </row>
    <row r="21" spans="1:12" ht="18">
      <c r="A21" s="4" t="s">
        <v>12</v>
      </c>
      <c r="B21" s="4"/>
      <c r="C21" s="4"/>
      <c r="D21" s="4"/>
      <c r="E21" s="4"/>
      <c r="F21" s="4"/>
      <c r="G21" s="4"/>
      <c r="H21" s="4"/>
      <c r="I21" s="4"/>
      <c r="J21" s="1"/>
      <c r="K21" s="1"/>
      <c r="L21" s="1"/>
    </row>
    <row r="22" spans="1:12" ht="18">
      <c r="A22" s="4" t="s">
        <v>13</v>
      </c>
      <c r="B22" s="4"/>
      <c r="C22" s="4"/>
      <c r="D22" s="4"/>
      <c r="E22" s="4"/>
      <c r="F22" s="4"/>
      <c r="G22" s="4"/>
      <c r="H22" s="4"/>
      <c r="I22" s="4"/>
      <c r="J22" s="1"/>
      <c r="K22" s="1"/>
      <c r="L22" s="1"/>
    </row>
    <row r="23" spans="1:12" ht="18">
      <c r="A23" s="4"/>
      <c r="B23" s="4"/>
      <c r="C23" s="4"/>
      <c r="D23" s="4"/>
      <c r="E23" s="4"/>
      <c r="F23" s="4"/>
      <c r="G23" s="4"/>
      <c r="H23" s="4"/>
      <c r="I23" s="4"/>
      <c r="J23" s="1"/>
      <c r="K23" s="1"/>
      <c r="L23" s="1"/>
    </row>
    <row r="24" spans="1:12" ht="18">
      <c r="A24" s="4" t="s">
        <v>15</v>
      </c>
      <c r="B24" s="4"/>
      <c r="C24" s="4"/>
      <c r="D24" s="4"/>
      <c r="E24" s="4"/>
      <c r="F24" s="4"/>
      <c r="G24" s="4"/>
      <c r="H24" s="4"/>
      <c r="I24" s="4"/>
      <c r="J24" s="1"/>
      <c r="K24" s="1"/>
      <c r="L24" s="1"/>
    </row>
    <row r="25" spans="1:12" ht="18">
      <c r="A25" s="4" t="s">
        <v>14</v>
      </c>
      <c r="B25" s="4"/>
      <c r="C25" s="4"/>
      <c r="D25" s="4"/>
      <c r="E25" s="4"/>
      <c r="F25" s="4"/>
      <c r="G25" s="4"/>
      <c r="H25" s="4"/>
      <c r="I25" s="4"/>
      <c r="J25" s="1"/>
      <c r="K25" s="1"/>
      <c r="L25" s="1"/>
    </row>
    <row r="26" spans="1:12" ht="18">
      <c r="A26" s="4"/>
      <c r="B26" s="4"/>
      <c r="C26" s="4"/>
      <c r="D26" s="4"/>
      <c r="E26" s="4"/>
      <c r="F26" s="4"/>
      <c r="G26" s="4"/>
      <c r="H26" s="4"/>
      <c r="I26" s="4"/>
      <c r="J26" s="1"/>
      <c r="K26" s="1"/>
      <c r="L26" s="1"/>
    </row>
    <row r="27" spans="1:12" ht="18">
      <c r="A27" s="4" t="s">
        <v>10</v>
      </c>
      <c r="B27" s="4"/>
      <c r="C27" s="4"/>
      <c r="D27" s="4"/>
      <c r="E27" s="4"/>
      <c r="F27" s="4"/>
      <c r="G27" s="4"/>
      <c r="H27" s="4"/>
      <c r="I27" s="4"/>
      <c r="J27" s="1"/>
      <c r="K27" s="1"/>
      <c r="L27" s="1"/>
    </row>
    <row r="28" spans="1:12" ht="18">
      <c r="A28" s="4" t="s">
        <v>9</v>
      </c>
      <c r="B28" s="4"/>
      <c r="C28" s="4"/>
      <c r="D28" s="4"/>
      <c r="E28" s="4"/>
      <c r="F28" s="4"/>
      <c r="G28" s="4"/>
      <c r="H28" s="4"/>
      <c r="I28" s="4"/>
      <c r="J28" s="1"/>
      <c r="K28" s="1"/>
      <c r="L28" s="1"/>
    </row>
    <row r="29" spans="1:12" ht="18">
      <c r="A29" s="4"/>
      <c r="B29" s="4"/>
      <c r="C29" s="4"/>
      <c r="D29" s="4"/>
      <c r="E29" s="4"/>
      <c r="F29" s="4"/>
      <c r="G29" s="4"/>
      <c r="H29" s="4"/>
      <c r="I29" s="4"/>
      <c r="J29" s="1"/>
      <c r="K29" s="1"/>
      <c r="L29" s="1"/>
    </row>
    <row r="30" spans="1:12" ht="18">
      <c r="A30" s="4"/>
      <c r="B30" s="4"/>
      <c r="C30" s="4"/>
      <c r="D30" s="4"/>
      <c r="E30" s="4"/>
      <c r="F30" s="4"/>
      <c r="G30" s="4"/>
      <c r="H30" s="4"/>
      <c r="I30" s="4"/>
      <c r="J30" s="1"/>
      <c r="K30" s="1"/>
      <c r="L30" s="1"/>
    </row>
    <row r="31" spans="1:12" ht="18">
      <c r="A31" s="4" t="s">
        <v>16</v>
      </c>
      <c r="B31" s="4"/>
      <c r="C31" s="4"/>
      <c r="D31" s="4"/>
      <c r="E31" s="4"/>
      <c r="F31" s="4"/>
      <c r="G31" s="4"/>
      <c r="H31" s="4"/>
      <c r="I31" s="4"/>
      <c r="J31" s="1"/>
      <c r="K31" s="1"/>
      <c r="L31" s="1"/>
    </row>
    <row r="32" spans="1:12" ht="18">
      <c r="A32" s="4"/>
      <c r="B32" s="4"/>
      <c r="C32" s="4"/>
      <c r="D32" s="4"/>
      <c r="E32" s="4"/>
      <c r="F32" s="4"/>
      <c r="G32" s="4"/>
      <c r="H32" s="4"/>
      <c r="I32" s="4"/>
      <c r="J32" s="1"/>
      <c r="K32" s="1"/>
      <c r="L32" s="1"/>
    </row>
    <row r="33" spans="1:12" ht="18">
      <c r="A33" s="4" t="s">
        <v>46</v>
      </c>
      <c r="B33" s="4"/>
      <c r="C33" s="4"/>
      <c r="D33" s="4"/>
      <c r="E33" s="4"/>
      <c r="F33" s="4"/>
      <c r="G33" s="4"/>
      <c r="H33" s="4"/>
      <c r="I33" s="4"/>
      <c r="J33" s="1"/>
      <c r="K33" s="1"/>
      <c r="L33" s="1"/>
    </row>
    <row r="34" spans="1:12" ht="18">
      <c r="A34" s="4" t="s">
        <v>45</v>
      </c>
      <c r="B34" s="4"/>
      <c r="C34" s="4"/>
      <c r="D34" s="4"/>
      <c r="E34" s="4"/>
      <c r="F34" s="4"/>
      <c r="G34" s="4"/>
      <c r="H34" s="4"/>
      <c r="I34" s="4"/>
      <c r="J34" s="1"/>
      <c r="K34" s="1"/>
      <c r="L34" s="1"/>
    </row>
    <row r="35" spans="1:12" ht="18">
      <c r="A35" s="4" t="s">
        <v>17</v>
      </c>
      <c r="B35" s="4"/>
      <c r="C35" s="4"/>
      <c r="D35" s="4"/>
      <c r="E35" s="4"/>
      <c r="F35" s="4"/>
      <c r="G35" s="4"/>
      <c r="H35" s="4"/>
      <c r="I35" s="4"/>
      <c r="J35" s="1"/>
      <c r="K35" s="1"/>
      <c r="L35" s="1"/>
    </row>
    <row r="36" spans="1:12" ht="18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1"/>
      <c r="K36" s="1"/>
      <c r="L36" s="1"/>
    </row>
    <row r="37" spans="1:12" ht="18">
      <c r="A37" s="3" t="s">
        <v>19</v>
      </c>
      <c r="B37" s="3"/>
      <c r="C37" s="3"/>
      <c r="D37" s="3"/>
      <c r="E37" s="3"/>
      <c r="F37" s="3"/>
      <c r="G37" s="3"/>
      <c r="H37" s="3"/>
      <c r="I37" s="3"/>
      <c r="J37" s="1"/>
      <c r="K37" s="1"/>
      <c r="L37" s="1"/>
    </row>
    <row r="38" spans="1:12" ht="18">
      <c r="A38" s="4"/>
      <c r="B38" s="4"/>
      <c r="C38" s="4"/>
      <c r="D38" s="4"/>
      <c r="E38" s="4"/>
      <c r="F38" s="4"/>
      <c r="G38" s="4"/>
      <c r="H38" s="4"/>
      <c r="I38" s="4"/>
      <c r="J38" s="1"/>
      <c r="K38" s="1"/>
      <c r="L38" s="1"/>
    </row>
    <row r="39" spans="1:12" ht="18">
      <c r="A39" s="3" t="s">
        <v>20</v>
      </c>
      <c r="B39" s="4"/>
      <c r="C39" s="4"/>
      <c r="D39" s="4"/>
      <c r="E39" s="4"/>
      <c r="F39" s="4"/>
      <c r="G39" s="4"/>
      <c r="H39" s="4"/>
      <c r="I39" s="4"/>
      <c r="J39" s="1"/>
      <c r="K39" s="1"/>
      <c r="L39" s="1"/>
    </row>
    <row r="40" spans="1:12" ht="18">
      <c r="A40" s="4"/>
      <c r="B40" s="4"/>
      <c r="C40" s="4"/>
      <c r="D40" s="4"/>
      <c r="E40" s="4"/>
      <c r="F40" s="4"/>
      <c r="G40" s="4"/>
      <c r="H40" s="4"/>
      <c r="I40" s="4"/>
      <c r="J40" s="1"/>
      <c r="K40" s="1"/>
      <c r="L40" s="1"/>
    </row>
    <row r="41" spans="1:12" ht="18">
      <c r="A41" s="4" t="s">
        <v>21</v>
      </c>
      <c r="B41" s="4"/>
      <c r="C41" s="4"/>
      <c r="D41" s="4"/>
      <c r="E41" s="4"/>
      <c r="F41" s="4"/>
      <c r="G41" s="4"/>
      <c r="H41" s="4"/>
      <c r="I41" s="4"/>
      <c r="J41" s="1"/>
      <c r="K41" s="1"/>
      <c r="L41" s="1"/>
    </row>
    <row r="42" spans="1:12" ht="18">
      <c r="A42" s="4"/>
      <c r="B42" s="4"/>
      <c r="C42" s="4"/>
      <c r="D42" s="4"/>
      <c r="E42" s="4"/>
      <c r="F42" s="4"/>
      <c r="G42" s="4"/>
      <c r="H42" s="4"/>
      <c r="I42" s="4"/>
      <c r="J42" s="1"/>
      <c r="K42" s="1"/>
      <c r="L42" s="1"/>
    </row>
    <row r="43" spans="1:12" ht="18">
      <c r="A43" s="4" t="s">
        <v>44</v>
      </c>
      <c r="B43" s="4"/>
      <c r="C43" s="4"/>
      <c r="D43" s="4"/>
      <c r="E43" s="4"/>
      <c r="F43" s="4"/>
      <c r="G43" s="4"/>
      <c r="H43" s="4"/>
      <c r="I43" s="4"/>
      <c r="J43" s="1"/>
      <c r="K43" s="1"/>
      <c r="L43" s="1"/>
    </row>
    <row r="44" spans="1:12" ht="18">
      <c r="A44" s="4"/>
      <c r="B44" s="4"/>
      <c r="C44" s="4"/>
      <c r="D44" s="4"/>
      <c r="E44" s="4"/>
      <c r="F44" s="4"/>
      <c r="G44" s="4"/>
      <c r="H44" s="4"/>
      <c r="I44" s="4"/>
      <c r="J44" s="1"/>
      <c r="K44" s="1"/>
      <c r="L44" s="1"/>
    </row>
    <row r="45" spans="1:12" ht="18">
      <c r="A45" s="4" t="s">
        <v>22</v>
      </c>
      <c r="B45" s="4"/>
      <c r="C45" s="4"/>
      <c r="D45" s="4"/>
      <c r="E45" s="4"/>
      <c r="F45" s="4"/>
      <c r="G45" s="4"/>
      <c r="H45" s="4"/>
      <c r="I45" s="4"/>
      <c r="J45" s="1"/>
      <c r="K45" s="1"/>
      <c r="L45" s="1"/>
    </row>
    <row r="46" spans="1:12" ht="18">
      <c r="A46" s="4" t="s">
        <v>36</v>
      </c>
      <c r="B46" s="4"/>
      <c r="C46" s="4"/>
      <c r="D46" s="4"/>
      <c r="E46" s="4">
        <v>100000</v>
      </c>
      <c r="F46" s="4"/>
      <c r="G46" s="4"/>
      <c r="H46" s="4"/>
      <c r="I46" s="4"/>
      <c r="J46" s="1"/>
      <c r="K46" s="1"/>
      <c r="L46" s="1"/>
    </row>
    <row r="47" spans="1:12" ht="18">
      <c r="A47" s="4" t="s">
        <v>23</v>
      </c>
      <c r="B47" s="4"/>
      <c r="C47" s="5">
        <v>36069</v>
      </c>
      <c r="D47" s="4"/>
      <c r="E47" s="4"/>
      <c r="F47" s="4"/>
      <c r="G47" s="4"/>
      <c r="H47" s="4"/>
      <c r="I47" s="4"/>
      <c r="J47" s="1"/>
      <c r="K47" s="1"/>
      <c r="L47" s="1"/>
    </row>
    <row r="48" spans="1:12" ht="18">
      <c r="A48" s="4" t="s">
        <v>4</v>
      </c>
      <c r="B48" s="4"/>
      <c r="C48" s="5">
        <v>36130</v>
      </c>
      <c r="D48" s="4"/>
      <c r="E48" s="4"/>
      <c r="F48" s="4"/>
      <c r="G48" s="4"/>
      <c r="H48" s="4"/>
      <c r="I48" s="4"/>
      <c r="J48" s="1"/>
      <c r="K48" s="1"/>
      <c r="L48" s="1"/>
    </row>
    <row r="49" spans="1:12" ht="18">
      <c r="A49" s="4"/>
      <c r="B49" s="4"/>
      <c r="C49" s="4"/>
      <c r="D49" s="4"/>
      <c r="E49" s="4"/>
      <c r="F49" s="4"/>
      <c r="G49" s="4"/>
      <c r="H49" s="4" t="s">
        <v>25</v>
      </c>
      <c r="I49" s="4" t="s">
        <v>26</v>
      </c>
      <c r="J49" s="1"/>
      <c r="K49" s="1"/>
      <c r="L49" s="1"/>
    </row>
    <row r="50" spans="1:12" ht="18">
      <c r="A50" s="4" t="s">
        <v>24</v>
      </c>
      <c r="B50" s="4"/>
      <c r="C50" s="4"/>
      <c r="D50" s="4"/>
      <c r="E50" s="4"/>
      <c r="F50" s="4"/>
      <c r="G50" s="6">
        <v>-150000</v>
      </c>
      <c r="H50" s="6">
        <f>+G50*0.7</f>
        <v>-105000</v>
      </c>
      <c r="I50" s="7">
        <v>0.3</v>
      </c>
      <c r="J50" s="1"/>
      <c r="K50" s="1"/>
      <c r="L50" s="1"/>
    </row>
    <row r="51" spans="1:12" ht="18">
      <c r="A51" s="4" t="s">
        <v>27</v>
      </c>
      <c r="B51" s="4"/>
      <c r="C51" s="4"/>
      <c r="D51" s="4"/>
      <c r="E51" s="4"/>
      <c r="F51" s="4"/>
      <c r="G51" s="6">
        <v>-50000</v>
      </c>
      <c r="H51" s="6">
        <f>+G51*0.7</f>
        <v>-35000</v>
      </c>
      <c r="I51" s="6"/>
      <c r="J51" s="1"/>
      <c r="K51" s="1"/>
      <c r="L51" s="1"/>
    </row>
    <row r="52" spans="1:12" ht="18">
      <c r="A52" s="4" t="s">
        <v>28</v>
      </c>
      <c r="B52" s="4"/>
      <c r="C52" s="4"/>
      <c r="D52" s="4"/>
      <c r="E52" s="4"/>
      <c r="F52" s="4"/>
      <c r="G52" s="6">
        <v>350000</v>
      </c>
      <c r="H52" s="6">
        <f>+G52*0.7</f>
        <v>244999.99999999997</v>
      </c>
      <c r="I52" s="6"/>
      <c r="J52" s="1"/>
      <c r="K52" s="1"/>
      <c r="L52" s="1"/>
    </row>
    <row r="53" spans="1:12" ht="18">
      <c r="A53" s="4"/>
      <c r="B53" s="4"/>
      <c r="C53" s="4"/>
      <c r="D53" s="4"/>
      <c r="E53" s="4"/>
      <c r="F53" s="4"/>
      <c r="G53" s="6"/>
      <c r="H53" s="6"/>
      <c r="I53" s="6"/>
      <c r="J53" s="1"/>
      <c r="K53" s="1"/>
      <c r="L53" s="1"/>
    </row>
    <row r="54" spans="1:12" ht="18">
      <c r="A54" s="4" t="s">
        <v>29</v>
      </c>
      <c r="B54" s="4"/>
      <c r="C54" s="4"/>
      <c r="D54" s="4"/>
      <c r="E54" s="4"/>
      <c r="F54" s="4"/>
      <c r="G54" s="6"/>
      <c r="H54" s="6"/>
      <c r="I54" s="6"/>
      <c r="J54" s="1"/>
      <c r="K54" s="1"/>
      <c r="L54" s="1"/>
    </row>
    <row r="55" spans="1:12" ht="18">
      <c r="A55" s="4"/>
      <c r="B55" s="4"/>
      <c r="C55" s="4"/>
      <c r="D55" s="4"/>
      <c r="E55" s="4"/>
      <c r="F55" s="4"/>
      <c r="G55" s="6"/>
      <c r="H55" s="6"/>
      <c r="I55" s="6"/>
      <c r="J55" s="1"/>
      <c r="K55" s="1"/>
      <c r="L55" s="1"/>
    </row>
    <row r="56" spans="1:12" ht="18">
      <c r="A56" s="4" t="s">
        <v>27</v>
      </c>
      <c r="B56" s="4"/>
      <c r="C56" s="4"/>
      <c r="D56" s="4"/>
      <c r="E56" s="4"/>
      <c r="F56" s="4"/>
      <c r="G56" s="6">
        <v>-50000</v>
      </c>
      <c r="H56" s="6">
        <f>+G56*0.7</f>
        <v>-35000</v>
      </c>
      <c r="I56" s="6"/>
      <c r="J56" s="1"/>
      <c r="K56" s="1"/>
      <c r="L56" s="1"/>
    </row>
    <row r="57" spans="1:12" ht="18">
      <c r="A57" s="4" t="s">
        <v>28</v>
      </c>
      <c r="B57" s="4"/>
      <c r="C57" s="4"/>
      <c r="D57" s="4"/>
      <c r="E57" s="4"/>
      <c r="F57" s="4"/>
      <c r="G57" s="6">
        <v>350000</v>
      </c>
      <c r="H57" s="6">
        <f>+G57*0.7</f>
        <v>244999.99999999997</v>
      </c>
      <c r="I57" s="6"/>
      <c r="J57" s="1"/>
      <c r="K57" s="1"/>
      <c r="L57" s="1"/>
    </row>
    <row r="58" spans="1:12" ht="18">
      <c r="A58" s="4"/>
      <c r="B58" s="4"/>
      <c r="C58" s="4"/>
      <c r="D58" s="4"/>
      <c r="E58" s="4"/>
      <c r="F58" s="4"/>
      <c r="G58" s="6"/>
      <c r="H58" s="6">
        <f>SUM(H56:H57)</f>
        <v>209999.99999999997</v>
      </c>
      <c r="I58" s="6"/>
      <c r="J58" s="1"/>
      <c r="K58" s="1"/>
      <c r="L58" s="1"/>
    </row>
    <row r="59" spans="1:12" ht="18">
      <c r="A59" s="4"/>
      <c r="B59" s="4"/>
      <c r="C59" s="4"/>
      <c r="D59" s="4"/>
      <c r="E59" s="4"/>
      <c r="F59" s="4"/>
      <c r="G59" s="6"/>
      <c r="H59" s="6"/>
      <c r="I59" s="6"/>
      <c r="J59" s="1"/>
      <c r="K59" s="1"/>
      <c r="L59" s="1"/>
    </row>
    <row r="60" spans="1:12" ht="18">
      <c r="A60" s="4" t="s">
        <v>30</v>
      </c>
      <c r="B60" s="4"/>
      <c r="C60" s="4"/>
      <c r="D60" s="4"/>
      <c r="E60" s="4"/>
      <c r="F60" s="4"/>
      <c r="G60" s="6"/>
      <c r="H60" s="6"/>
      <c r="I60" s="6" t="s">
        <v>34</v>
      </c>
      <c r="J60" s="1"/>
      <c r="K60" s="1"/>
      <c r="L60" s="1"/>
    </row>
    <row r="61" spans="1:12" ht="18">
      <c r="A61" s="4"/>
      <c r="B61" s="4"/>
      <c r="C61" s="4"/>
      <c r="D61" s="4"/>
      <c r="E61" s="4"/>
      <c r="F61" s="4"/>
      <c r="G61" s="6"/>
      <c r="H61" s="6"/>
      <c r="I61" s="6" t="s">
        <v>35</v>
      </c>
      <c r="J61" s="1"/>
      <c r="K61" s="1"/>
      <c r="L61" s="1"/>
    </row>
    <row r="62" spans="1:12" ht="18">
      <c r="A62" s="4" t="s">
        <v>31</v>
      </c>
      <c r="B62" s="4"/>
      <c r="C62" s="4"/>
      <c r="D62" s="4"/>
      <c r="E62" s="4"/>
      <c r="F62" s="4"/>
      <c r="G62" s="6"/>
      <c r="H62" s="6">
        <v>2000000</v>
      </c>
      <c r="I62" s="6"/>
      <c r="J62" s="1"/>
      <c r="K62" s="1"/>
      <c r="L62" s="1"/>
    </row>
    <row r="63" spans="1:12" ht="18">
      <c r="A63" s="4" t="s">
        <v>32</v>
      </c>
      <c r="B63" s="4"/>
      <c r="C63" s="4"/>
      <c r="D63" s="4"/>
      <c r="E63" s="4"/>
      <c r="F63" s="4"/>
      <c r="G63" s="6"/>
      <c r="H63" s="6">
        <v>-600000</v>
      </c>
      <c r="I63" s="6"/>
      <c r="J63" s="1"/>
      <c r="K63" s="1"/>
      <c r="L63" s="1"/>
    </row>
    <row r="64" spans="1:12" ht="18">
      <c r="A64" s="4" t="s">
        <v>33</v>
      </c>
      <c r="B64" s="4"/>
      <c r="C64" s="4"/>
      <c r="D64" s="4"/>
      <c r="E64" s="4"/>
      <c r="F64" s="4"/>
      <c r="G64" s="6"/>
      <c r="H64" s="6">
        <f>SUM(H62:H63)</f>
        <v>1400000</v>
      </c>
      <c r="I64" s="6">
        <f>+H64/$E$46</f>
        <v>14</v>
      </c>
      <c r="J64" s="1"/>
      <c r="K64" s="1"/>
      <c r="L64" s="1"/>
    </row>
    <row r="65" spans="1:12" ht="18">
      <c r="A65" s="4" t="s">
        <v>37</v>
      </c>
      <c r="B65" s="4"/>
      <c r="C65" s="4"/>
      <c r="D65" s="4"/>
      <c r="E65" s="4"/>
      <c r="F65" s="4"/>
      <c r="G65" s="6"/>
      <c r="H65" s="6"/>
      <c r="I65" s="6"/>
      <c r="J65" s="1"/>
      <c r="K65" s="1"/>
      <c r="L65" s="1"/>
    </row>
    <row r="66" spans="1:12" ht="18">
      <c r="A66" s="4" t="s">
        <v>38</v>
      </c>
      <c r="B66" s="4"/>
      <c r="C66" s="4"/>
      <c r="D66" s="4"/>
      <c r="E66" s="4"/>
      <c r="F66" s="4"/>
      <c r="G66" s="6"/>
      <c r="H66" s="6"/>
      <c r="I66" s="6"/>
      <c r="J66" s="1"/>
      <c r="K66" s="1"/>
      <c r="L66" s="1"/>
    </row>
    <row r="67" spans="1:12" ht="18">
      <c r="A67" s="4" t="s">
        <v>39</v>
      </c>
      <c r="B67" s="4"/>
      <c r="C67" s="4"/>
      <c r="D67" s="4"/>
      <c r="E67" s="4"/>
      <c r="F67" s="4"/>
      <c r="G67" s="6">
        <f>+H50</f>
        <v>-105000</v>
      </c>
      <c r="H67" s="6"/>
      <c r="I67" s="6"/>
      <c r="J67" s="1"/>
      <c r="K67" s="1"/>
      <c r="L67" s="1"/>
    </row>
    <row r="68" spans="1:12" ht="18">
      <c r="A68" s="4" t="s">
        <v>40</v>
      </c>
      <c r="B68" s="4"/>
      <c r="C68" s="4"/>
      <c r="D68" s="4"/>
      <c r="E68" s="4"/>
      <c r="F68" s="4"/>
      <c r="G68" s="6"/>
      <c r="H68" s="6"/>
      <c r="I68" s="6"/>
      <c r="J68" s="1"/>
      <c r="K68" s="1"/>
      <c r="L68" s="1"/>
    </row>
    <row r="69" spans="1:12" ht="18">
      <c r="A69" s="4" t="s">
        <v>41</v>
      </c>
      <c r="B69" s="4"/>
      <c r="C69" s="4"/>
      <c r="D69" s="4"/>
      <c r="E69" s="4"/>
      <c r="F69" s="4"/>
      <c r="G69" s="6"/>
      <c r="H69" s="6"/>
      <c r="I69" s="6"/>
      <c r="J69" s="1"/>
      <c r="K69" s="1"/>
      <c r="L69" s="1"/>
    </row>
    <row r="70" spans="1:12" ht="18">
      <c r="A70" s="4" t="s">
        <v>42</v>
      </c>
      <c r="B70" s="4"/>
      <c r="C70" s="4"/>
      <c r="D70" s="4"/>
      <c r="E70" s="4"/>
      <c r="F70" s="4"/>
      <c r="G70" s="6">
        <f>+H58</f>
        <v>209999.99999999997</v>
      </c>
      <c r="H70" s="6">
        <f>+G67+G70</f>
        <v>104999.99999999997</v>
      </c>
      <c r="I70" s="6">
        <f>+H70/$E$46</f>
        <v>1.0499999999999996</v>
      </c>
      <c r="J70" s="1"/>
      <c r="K70" s="1"/>
      <c r="L70" s="1"/>
    </row>
    <row r="71" spans="1:12" ht="18">
      <c r="A71" s="4" t="s">
        <v>43</v>
      </c>
      <c r="B71" s="4"/>
      <c r="C71" s="4"/>
      <c r="D71" s="4"/>
      <c r="E71" s="4"/>
      <c r="F71" s="4"/>
      <c r="G71" s="6"/>
      <c r="H71" s="6">
        <f>+H64+H70</f>
        <v>1505000</v>
      </c>
      <c r="I71" s="6">
        <f>+H71/$E$46</f>
        <v>15.05</v>
      </c>
      <c r="J71" s="1"/>
      <c r="K71" s="1"/>
      <c r="L71" s="1"/>
    </row>
    <row r="72" spans="1:12" ht="18">
      <c r="A72" s="4"/>
      <c r="B72" s="4"/>
      <c r="C72" s="4"/>
      <c r="D72" s="4"/>
      <c r="E72" s="4"/>
      <c r="F72" s="4"/>
      <c r="G72" s="6"/>
      <c r="H72" s="6"/>
      <c r="I72" s="6"/>
      <c r="J72" s="1"/>
      <c r="K72" s="1"/>
      <c r="L72" s="1"/>
    </row>
    <row r="73" spans="1:12" ht="18">
      <c r="A73" s="4" t="s">
        <v>47</v>
      </c>
      <c r="B73" s="4"/>
      <c r="C73" s="4"/>
      <c r="D73" s="4"/>
      <c r="E73" s="4"/>
      <c r="F73" s="4"/>
      <c r="G73" s="6"/>
      <c r="H73" s="6"/>
      <c r="I73" s="6"/>
      <c r="J73" s="1"/>
      <c r="K73" s="1"/>
      <c r="L73" s="1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 t="s">
        <v>51</v>
      </c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 t="s">
        <v>25</v>
      </c>
      <c r="I77" s="4" t="s">
        <v>26</v>
      </c>
    </row>
    <row r="78" spans="1:9" ht="12.75">
      <c r="A78" s="4" t="s">
        <v>48</v>
      </c>
      <c r="B78" s="4"/>
      <c r="C78" s="4"/>
      <c r="D78" s="4"/>
      <c r="E78" s="4"/>
      <c r="F78" s="4"/>
      <c r="G78" s="6">
        <v>-150000</v>
      </c>
      <c r="H78" s="6">
        <f>+G78*0.7</f>
        <v>-105000</v>
      </c>
      <c r="I78" s="7">
        <v>0.3</v>
      </c>
    </row>
    <row r="79" spans="1:9" ht="12.75">
      <c r="A79" s="4" t="s">
        <v>49</v>
      </c>
      <c r="B79" s="4"/>
      <c r="C79" s="4"/>
      <c r="D79" s="4"/>
      <c r="E79" s="4"/>
      <c r="F79" s="4"/>
      <c r="G79" s="6">
        <v>-400000</v>
      </c>
      <c r="H79" s="6">
        <f>+G79*0.7</f>
        <v>-280000</v>
      </c>
      <c r="I79" s="6"/>
    </row>
    <row r="80" spans="1:9" ht="12.75">
      <c r="A80" s="4" t="s">
        <v>50</v>
      </c>
      <c r="B80" s="4"/>
      <c r="C80" s="4"/>
      <c r="D80" s="4"/>
      <c r="E80" s="4"/>
      <c r="F80" s="4"/>
      <c r="G80" s="6">
        <v>-200000</v>
      </c>
      <c r="H80" s="6">
        <f>+G80*0.7</f>
        <v>-140000</v>
      </c>
      <c r="I80" s="6"/>
    </row>
    <row r="81" spans="1:9" ht="12.75">
      <c r="A81" s="4" t="s">
        <v>52</v>
      </c>
      <c r="B81" s="4"/>
      <c r="C81" s="4"/>
      <c r="D81" s="4"/>
      <c r="E81" s="4"/>
      <c r="F81" s="4"/>
      <c r="G81" s="6">
        <v>350000</v>
      </c>
      <c r="H81" s="6">
        <f>+G81*0.7</f>
        <v>244999.99999999997</v>
      </c>
      <c r="I81" s="4"/>
    </row>
    <row r="82" spans="1:9" ht="12.75">
      <c r="A82" s="4" t="s">
        <v>55</v>
      </c>
      <c r="B82" s="4"/>
      <c r="C82" s="4"/>
      <c r="D82" s="4"/>
      <c r="E82" s="4"/>
      <c r="F82" s="4"/>
      <c r="G82" s="6">
        <f>+G79+G80+G81</f>
        <v>-250000</v>
      </c>
      <c r="H82" s="6">
        <f>+H79+H80+H81</f>
        <v>-175000.00000000003</v>
      </c>
      <c r="I82" s="4"/>
    </row>
    <row r="83" spans="1:9" ht="12.75">
      <c r="A83" s="4"/>
      <c r="B83" s="4"/>
      <c r="C83" s="4"/>
      <c r="D83" s="4"/>
      <c r="E83" s="4"/>
      <c r="F83" s="4"/>
      <c r="G83" s="6"/>
      <c r="H83" s="6"/>
      <c r="I83" s="6" t="s">
        <v>35</v>
      </c>
    </row>
    <row r="84" spans="1:9" ht="12.75">
      <c r="A84" s="4" t="s">
        <v>31</v>
      </c>
      <c r="B84" s="4"/>
      <c r="C84" s="4"/>
      <c r="D84" s="4"/>
      <c r="E84" s="4"/>
      <c r="F84" s="4"/>
      <c r="G84" s="6"/>
      <c r="H84" s="6">
        <v>2000000</v>
      </c>
      <c r="I84" s="6"/>
    </row>
    <row r="85" spans="1:9" ht="12.75">
      <c r="A85" s="4" t="s">
        <v>32</v>
      </c>
      <c r="B85" s="4"/>
      <c r="C85" s="4"/>
      <c r="D85" s="4"/>
      <c r="E85" s="4"/>
      <c r="F85" s="4"/>
      <c r="G85" s="6"/>
      <c r="H85" s="6">
        <v>-600000</v>
      </c>
      <c r="I85" s="6"/>
    </row>
    <row r="86" spans="1:9" ht="12.75">
      <c r="A86" s="4" t="s">
        <v>33</v>
      </c>
      <c r="B86" s="4"/>
      <c r="C86" s="4"/>
      <c r="D86" s="4"/>
      <c r="E86" s="4"/>
      <c r="F86" s="4"/>
      <c r="G86" s="6"/>
      <c r="H86" s="6">
        <f>SUM(H84:H85)</f>
        <v>1400000</v>
      </c>
      <c r="I86" s="6">
        <f>+H86/$E$46</f>
        <v>14</v>
      </c>
    </row>
    <row r="87" spans="1:9" ht="12.75">
      <c r="A87" s="4" t="s">
        <v>37</v>
      </c>
      <c r="B87" s="4"/>
      <c r="C87" s="4"/>
      <c r="D87" s="4"/>
      <c r="E87" s="4"/>
      <c r="F87" s="4"/>
      <c r="G87" s="6"/>
      <c r="H87" s="6"/>
      <c r="I87" s="6"/>
    </row>
    <row r="88" spans="1:9" ht="12.75">
      <c r="A88" s="4" t="s">
        <v>38</v>
      </c>
      <c r="B88" s="4"/>
      <c r="C88" s="4"/>
      <c r="D88" s="4"/>
      <c r="E88" s="4"/>
      <c r="F88" s="4"/>
      <c r="G88" s="6"/>
      <c r="H88" s="6"/>
      <c r="I88" s="6"/>
    </row>
    <row r="89" spans="1:9" ht="12.75">
      <c r="A89" s="4" t="s">
        <v>39</v>
      </c>
      <c r="B89" s="4"/>
      <c r="C89" s="4"/>
      <c r="D89" s="4"/>
      <c r="E89" s="4"/>
      <c r="F89" s="4"/>
      <c r="G89" s="6">
        <f>+H78</f>
        <v>-105000</v>
      </c>
      <c r="H89" s="6"/>
      <c r="I89" s="6"/>
    </row>
    <row r="90" spans="1:9" ht="12.75">
      <c r="A90" s="4" t="s">
        <v>53</v>
      </c>
      <c r="B90" s="4"/>
      <c r="C90" s="4"/>
      <c r="D90" s="4"/>
      <c r="E90" s="4"/>
      <c r="F90" s="4"/>
      <c r="G90" s="6"/>
      <c r="H90" s="6"/>
      <c r="I90" s="6"/>
    </row>
    <row r="91" spans="1:9" ht="12.75">
      <c r="A91" s="4" t="s">
        <v>54</v>
      </c>
      <c r="B91" s="4"/>
      <c r="C91" s="4"/>
      <c r="D91" s="4"/>
      <c r="E91" s="4"/>
      <c r="F91" s="4"/>
      <c r="G91" s="6"/>
      <c r="H91" s="6"/>
      <c r="I91" s="6"/>
    </row>
    <row r="92" spans="1:9" ht="12.75">
      <c r="A92" s="4" t="s">
        <v>56</v>
      </c>
      <c r="B92" s="4"/>
      <c r="C92" s="4"/>
      <c r="D92" s="4"/>
      <c r="E92" s="4"/>
      <c r="F92" s="4"/>
      <c r="G92" s="6">
        <f>+H82</f>
        <v>-175000.00000000003</v>
      </c>
      <c r="H92" s="6">
        <f>+G89+G92</f>
        <v>-280000</v>
      </c>
      <c r="I92" s="6">
        <f>+H92/$E$46</f>
        <v>-2.8</v>
      </c>
    </row>
    <row r="93" spans="1:9" ht="12.75">
      <c r="A93" s="4" t="s">
        <v>43</v>
      </c>
      <c r="B93" s="4"/>
      <c r="C93" s="4"/>
      <c r="D93" s="4"/>
      <c r="E93" s="4"/>
      <c r="F93" s="4"/>
      <c r="G93" s="6"/>
      <c r="H93" s="6">
        <f>+H86+H92</f>
        <v>1120000</v>
      </c>
      <c r="I93" s="6">
        <f>+H93/$E$46</f>
        <v>11.2</v>
      </c>
    </row>
    <row r="94" spans="1:9" ht="12.75">
      <c r="A94" s="4"/>
      <c r="B94" s="4"/>
      <c r="C94" s="4"/>
      <c r="D94" s="4"/>
      <c r="E94" s="4"/>
      <c r="F94" s="4"/>
      <c r="G94" s="6"/>
      <c r="H94" s="6"/>
      <c r="I94" s="6"/>
    </row>
    <row r="95" spans="1:9" ht="12.75">
      <c r="A95" s="4" t="s">
        <v>57</v>
      </c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 t="s">
        <v>25</v>
      </c>
      <c r="I97" s="4" t="s">
        <v>26</v>
      </c>
    </row>
    <row r="98" spans="1:9" ht="12.75">
      <c r="A98" s="4" t="s">
        <v>48</v>
      </c>
      <c r="B98" s="4"/>
      <c r="C98" s="4"/>
      <c r="D98" s="4"/>
      <c r="E98" s="4"/>
      <c r="F98" s="4"/>
      <c r="G98" s="6">
        <v>-150000</v>
      </c>
      <c r="H98" s="6">
        <f>+G98*0.7</f>
        <v>-105000</v>
      </c>
      <c r="I98" s="7">
        <v>0.3</v>
      </c>
    </row>
    <row r="99" spans="1:9" ht="12.75">
      <c r="A99" s="4" t="s">
        <v>49</v>
      </c>
      <c r="B99" s="4"/>
      <c r="C99" s="4"/>
      <c r="D99" s="4"/>
      <c r="E99" s="4"/>
      <c r="F99" s="4"/>
      <c r="G99" s="6">
        <v>50000</v>
      </c>
      <c r="H99" s="6">
        <f>+G99*0.7</f>
        <v>35000</v>
      </c>
      <c r="I99" s="6"/>
    </row>
    <row r="100" spans="1:9" ht="12.75">
      <c r="A100" s="4" t="s">
        <v>50</v>
      </c>
      <c r="B100" s="4"/>
      <c r="C100" s="4"/>
      <c r="D100" s="4"/>
      <c r="E100" s="4"/>
      <c r="F100" s="4"/>
      <c r="G100" s="6">
        <v>100000</v>
      </c>
      <c r="H100" s="6">
        <f>+G100*0.7</f>
        <v>70000</v>
      </c>
      <c r="I100" s="6"/>
    </row>
    <row r="101" spans="1:10" ht="12.75">
      <c r="A101" s="4" t="s">
        <v>52</v>
      </c>
      <c r="B101" s="4"/>
      <c r="C101" s="4"/>
      <c r="D101" s="4"/>
      <c r="E101" s="4"/>
      <c r="F101" s="4"/>
      <c r="G101" s="6">
        <v>350000</v>
      </c>
      <c r="H101" s="6">
        <f>+G101*0.7</f>
        <v>244999.99999999997</v>
      </c>
      <c r="I101" s="4"/>
      <c r="J101" s="2">
        <f>+H100+H101-450000</f>
        <v>-135000</v>
      </c>
    </row>
    <row r="102" spans="1:9" ht="12.75">
      <c r="A102" s="4" t="s">
        <v>62</v>
      </c>
      <c r="B102" s="4"/>
      <c r="C102" s="4"/>
      <c r="D102" s="4"/>
      <c r="E102" s="4"/>
      <c r="F102" s="4"/>
      <c r="G102" s="6">
        <f>+G99+G100+G101</f>
        <v>500000</v>
      </c>
      <c r="H102" s="6">
        <f>+H99+H100+H101</f>
        <v>350000</v>
      </c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>
        <v>1998</v>
      </c>
      <c r="B104" s="4"/>
      <c r="C104" s="4"/>
      <c r="D104" s="4"/>
      <c r="E104" s="4"/>
      <c r="F104" s="4"/>
      <c r="G104" s="6"/>
      <c r="H104" s="6"/>
      <c r="I104" s="6" t="s">
        <v>35</v>
      </c>
    </row>
    <row r="105" spans="1:9" ht="12.75">
      <c r="A105" s="4" t="s">
        <v>31</v>
      </c>
      <c r="B105" s="4"/>
      <c r="C105" s="4"/>
      <c r="D105" s="4"/>
      <c r="E105" s="4"/>
      <c r="F105" s="4"/>
      <c r="G105" s="6"/>
      <c r="H105" s="6">
        <v>2000000</v>
      </c>
      <c r="I105" s="6"/>
    </row>
    <row r="106" spans="1:9" ht="12.75">
      <c r="A106" s="4" t="s">
        <v>32</v>
      </c>
      <c r="B106" s="4"/>
      <c r="C106" s="4"/>
      <c r="D106" s="4"/>
      <c r="E106" s="4"/>
      <c r="F106" s="4"/>
      <c r="G106" s="6"/>
      <c r="H106" s="6">
        <v>-600000</v>
      </c>
      <c r="I106" s="6"/>
    </row>
    <row r="107" spans="1:9" ht="12.75">
      <c r="A107" s="4" t="s">
        <v>33</v>
      </c>
      <c r="B107" s="4"/>
      <c r="C107" s="4"/>
      <c r="D107" s="4"/>
      <c r="E107" s="4"/>
      <c r="F107" s="4"/>
      <c r="G107" s="6"/>
      <c r="H107" s="6">
        <f>SUM(H105:H106)</f>
        <v>1400000</v>
      </c>
      <c r="I107" s="6">
        <f>+H107/$E$46</f>
        <v>14</v>
      </c>
    </row>
    <row r="108" spans="1:9" ht="12.75">
      <c r="A108" s="4" t="s">
        <v>37</v>
      </c>
      <c r="B108" s="4"/>
      <c r="C108" s="4"/>
      <c r="D108" s="4"/>
      <c r="E108" s="4"/>
      <c r="F108" s="4"/>
      <c r="G108" s="6"/>
      <c r="H108" s="6"/>
      <c r="I108" s="6"/>
    </row>
    <row r="109" spans="1:9" ht="12.75">
      <c r="A109" s="4" t="s">
        <v>38</v>
      </c>
      <c r="B109" s="4"/>
      <c r="C109" s="4"/>
      <c r="D109" s="4"/>
      <c r="E109" s="4"/>
      <c r="F109" s="4"/>
      <c r="G109" s="6"/>
      <c r="H109" s="6"/>
      <c r="I109" s="6"/>
    </row>
    <row r="110" spans="1:9" ht="12.75">
      <c r="A110" s="4" t="s">
        <v>39</v>
      </c>
      <c r="B110" s="4"/>
      <c r="C110" s="4"/>
      <c r="D110" s="4"/>
      <c r="E110" s="4"/>
      <c r="F110" s="4"/>
      <c r="G110" s="6">
        <f>+H98</f>
        <v>-105000</v>
      </c>
      <c r="H110" s="4"/>
      <c r="I110" s="6"/>
    </row>
    <row r="111" spans="1:9" ht="12.75">
      <c r="A111" s="4" t="s">
        <v>58</v>
      </c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 t="s">
        <v>59</v>
      </c>
      <c r="B112" s="4"/>
      <c r="C112" s="4"/>
      <c r="D112" s="4"/>
      <c r="E112" s="4"/>
      <c r="F112" s="4"/>
      <c r="G112" s="6">
        <f>+H99</f>
        <v>35000</v>
      </c>
      <c r="H112" s="6">
        <f>+G110+G112</f>
        <v>-70000</v>
      </c>
      <c r="I112" s="6">
        <f>+H112/$E$46</f>
        <v>-0.7</v>
      </c>
    </row>
    <row r="113" spans="1:9" ht="12.75">
      <c r="A113" s="4"/>
      <c r="B113" s="4"/>
      <c r="C113" s="4"/>
      <c r="D113" s="4"/>
      <c r="E113" s="4"/>
      <c r="F113" s="4"/>
      <c r="G113" s="6"/>
      <c r="H113" s="6">
        <f>+H107+H112</f>
        <v>1330000</v>
      </c>
      <c r="I113" s="6">
        <f>+H113/$E$46</f>
        <v>13.3</v>
      </c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8">
        <v>1999</v>
      </c>
      <c r="B115" s="4"/>
      <c r="C115" s="4"/>
      <c r="D115" s="4"/>
      <c r="E115" s="4"/>
      <c r="F115" s="4"/>
      <c r="G115" s="6"/>
      <c r="H115" s="6"/>
      <c r="I115" s="6"/>
    </row>
    <row r="116" spans="1:9" ht="12.75">
      <c r="A116" s="4"/>
      <c r="B116" s="4"/>
      <c r="C116" s="4"/>
      <c r="D116" s="4"/>
      <c r="E116" s="4"/>
      <c r="F116" s="4"/>
      <c r="G116" s="6"/>
      <c r="H116" s="6"/>
      <c r="I116" s="6"/>
    </row>
    <row r="117" spans="1:9" ht="12.75">
      <c r="A117" s="4" t="s">
        <v>31</v>
      </c>
      <c r="B117" s="4"/>
      <c r="C117" s="4"/>
      <c r="D117" s="4"/>
      <c r="E117" s="4"/>
      <c r="F117" s="4"/>
      <c r="G117" s="6"/>
      <c r="H117" s="6">
        <v>2000000</v>
      </c>
      <c r="I117" s="6"/>
    </row>
    <row r="118" spans="1:9" ht="12.75">
      <c r="A118" s="4" t="s">
        <v>32</v>
      </c>
      <c r="B118" s="4"/>
      <c r="C118" s="4"/>
      <c r="D118" s="4"/>
      <c r="E118" s="4"/>
      <c r="F118" s="4"/>
      <c r="G118" s="6"/>
      <c r="H118" s="6">
        <v>-600000</v>
      </c>
      <c r="I118" s="6"/>
    </row>
    <row r="119" spans="1:9" ht="12.75">
      <c r="A119" s="4" t="s">
        <v>33</v>
      </c>
      <c r="B119" s="4"/>
      <c r="C119" s="4"/>
      <c r="D119" s="4"/>
      <c r="E119" s="4"/>
      <c r="F119" s="4"/>
      <c r="G119" s="6"/>
      <c r="H119" s="6">
        <f>SUM(H117:H118)</f>
        <v>1400000</v>
      </c>
      <c r="I119" s="6">
        <f>+H119/$E$46</f>
        <v>14</v>
      </c>
    </row>
    <row r="120" spans="1:9" ht="12.75">
      <c r="A120" s="4" t="s">
        <v>37</v>
      </c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 t="s">
        <v>60</v>
      </c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 t="s">
        <v>61</v>
      </c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9">
        <v>135000</v>
      </c>
      <c r="B123" s="4"/>
      <c r="C123" s="4"/>
      <c r="D123" s="4"/>
      <c r="E123" s="4"/>
      <c r="F123" s="4"/>
      <c r="G123" s="4"/>
      <c r="H123" s="6">
        <f>+H100+H101</f>
        <v>315000</v>
      </c>
      <c r="I123" s="6">
        <f>+H123/$E$46</f>
        <v>3.15</v>
      </c>
    </row>
    <row r="124" spans="1:9" ht="12.75">
      <c r="A124" s="4" t="s">
        <v>43</v>
      </c>
      <c r="B124" s="4"/>
      <c r="C124" s="4"/>
      <c r="D124" s="4"/>
      <c r="E124" s="4"/>
      <c r="F124" s="4"/>
      <c r="G124" s="4"/>
      <c r="H124" s="6">
        <f>+H119+H123</f>
        <v>1715000</v>
      </c>
      <c r="I124" s="6">
        <f>+H124/$E$46</f>
        <v>17.15</v>
      </c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8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8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8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8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8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8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8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8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8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8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8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8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8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8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8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8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8">
      <c r="A157" s="1"/>
      <c r="B157" s="1"/>
      <c r="C157" s="1"/>
      <c r="D157" s="1"/>
      <c r="E157" s="1"/>
      <c r="F157" s="1"/>
      <c r="G157" s="1"/>
      <c r="H157" s="1"/>
      <c r="I157" s="1"/>
    </row>
  </sheetData>
  <printOptions/>
  <pageMargins left="0.75" right="0.75" top="1" bottom="1" header="0.5" footer="0.5"/>
  <pageSetup horizontalDpi="300" verticalDpi="300" orientation="landscape" r:id="rId1"/>
  <rowBreaks count="2" manualBreakCount="2">
    <brk id="72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Heidemarie Lundblad</cp:lastModifiedBy>
  <cp:lastPrinted>1998-05-04T20:05:28Z</cp:lastPrinted>
  <dcterms:created xsi:type="dcterms:W3CDTF">1998-05-04T17:18:45Z</dcterms:created>
  <dcterms:modified xsi:type="dcterms:W3CDTF">2000-12-20T00:10:27Z</dcterms:modified>
  <cp:category/>
  <cp:version/>
  <cp:contentType/>
  <cp:contentStatus/>
</cp:coreProperties>
</file>