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<sst xmlns="http://schemas.openxmlformats.org/spreadsheetml/2006/main" count="74" uniqueCount="73">
  <si>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New cash</t>
  </si>
  <si>
    <t>Phillies Company</t>
  </si>
  <si>
    <t>Comparative Balance Sheets</t>
  </si>
  <si>
    <t>Cash</t>
  </si>
  <si>
    <t>Accounts receivable (net)</t>
  </si>
  <si>
    <t>Inventory</t>
  </si>
  <si>
    <t>prepaid assets</t>
  </si>
  <si>
    <t>Patent</t>
  </si>
  <si>
    <t>Total assets</t>
  </si>
  <si>
    <t>Accounts payable</t>
  </si>
  <si>
    <t>salaries payable</t>
  </si>
  <si>
    <t>interest payable</t>
  </si>
  <si>
    <t>income tax payable</t>
  </si>
  <si>
    <t>mortgage payable</t>
  </si>
  <si>
    <t>bonds payable</t>
  </si>
  <si>
    <t>premium on bonds</t>
  </si>
  <si>
    <t>common stock, no par</t>
  </si>
  <si>
    <t>retained earnings</t>
  </si>
  <si>
    <t>Total liabilities and owners' equity</t>
  </si>
  <si>
    <t>Income Statement</t>
  </si>
  <si>
    <t>Sales</t>
  </si>
  <si>
    <t>cost of goods sold</t>
  </si>
  <si>
    <t>for year ended 12/31/1992</t>
  </si>
  <si>
    <t>depreciation expense</t>
  </si>
  <si>
    <t>general expenses</t>
  </si>
  <si>
    <t>gain (excess of insurance proceeds</t>
  </si>
  <si>
    <t>over bookvalue of destr. Equipment)</t>
  </si>
  <si>
    <t>interest expense</t>
  </si>
  <si>
    <t>income tax expense</t>
  </si>
  <si>
    <t>extraordinary loss on early retirement</t>
  </si>
  <si>
    <t>of bonds, net of $1,000 tax</t>
  </si>
  <si>
    <t>Aditional information:</t>
  </si>
  <si>
    <t>Bonds were retired on 1/1/92 at 107. No additional bonds were issued</t>
  </si>
  <si>
    <t>Accumulated depreciation</t>
  </si>
  <si>
    <t xml:space="preserve">Equipment </t>
  </si>
  <si>
    <t xml:space="preserve">Equipment with a cost of $100,000 was destroyed in a fire. </t>
  </si>
  <si>
    <t>Solution:</t>
  </si>
  <si>
    <t>Cashflow from operations:</t>
  </si>
  <si>
    <t>received from customers</t>
  </si>
  <si>
    <t>paid for inventory purchases</t>
  </si>
  <si>
    <t>paid for general expenses</t>
  </si>
  <si>
    <t>paid for interest</t>
  </si>
  <si>
    <t>paid for income taxes</t>
  </si>
  <si>
    <t>net cash flow from operations</t>
  </si>
  <si>
    <t>Cash flow from investing activities:</t>
  </si>
  <si>
    <t>from insurance proceeds</t>
  </si>
  <si>
    <t>purchase of equipment</t>
  </si>
  <si>
    <t>net cash flow from investing activities</t>
  </si>
  <si>
    <t>Cash flow from financing activities:</t>
  </si>
  <si>
    <t>issuance of stock</t>
  </si>
  <si>
    <t>retirement of bonds</t>
  </si>
  <si>
    <t>mortgage payment (principal)</t>
  </si>
  <si>
    <t>dividends</t>
  </si>
  <si>
    <t>net cash flow from financing activities</t>
  </si>
  <si>
    <t>Net cash flow</t>
  </si>
  <si>
    <t>Cash, 1/1/92</t>
  </si>
  <si>
    <t>Cash, 12/31/92</t>
  </si>
  <si>
    <t>Cashflow Statement</t>
  </si>
  <si>
    <t>Reconciliation of net income and cash flow from operations:</t>
  </si>
  <si>
    <t>Net income</t>
  </si>
  <si>
    <t>reconciling items:</t>
  </si>
  <si>
    <t>increase, accounts receivable</t>
  </si>
  <si>
    <t>increase accounts payable</t>
  </si>
  <si>
    <t>increase in inventory</t>
  </si>
  <si>
    <t>patent amortization</t>
  </si>
  <si>
    <t>decrease in salaries payable</t>
  </si>
  <si>
    <t>increase in prepaid assets</t>
  </si>
  <si>
    <t>gain on equipment fire</t>
  </si>
  <si>
    <t>interest payable increase</t>
  </si>
  <si>
    <t>amortization of bond premium</t>
  </si>
  <si>
    <t>income tax payable increase</t>
  </si>
  <si>
    <t>extraordinary loss</t>
  </si>
  <si>
    <t>change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</si>
</sst>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 topLeftCell="A67">
      <selection activeCell="E72" sqref="E72"/>
    </sheetView>
  </sheetViews>
  <sheetFormatPr defaultColWidth="9.140625" defaultRowHeight="12.75"/>
  <cols>
    <col min="1" max="1" width="29.28125" style="0" customWidth="1"/>
  </cols>
  <sheetData>
    <row r="1" spans="1:3" ht="12.75">
      <c r="A1" t="s">
        <v>0</v>
      </c>
      <c r="C1" t="s">
        <v>1</v>
      </c>
    </row>
    <row r="2" ht="12.75">
      <c r="C2" t="s">
        <v>2</v>
      </c>
    </row>
    <row r="4" spans="3:4" ht="12.75">
      <c r="C4">
        <v>1991</v>
      </c>
      <c r="D4">
        <v>1992</v>
      </c>
    </row>
    <row r="5" ht="12.75">
      <c r="E5" t="s">
        <v>72</v>
      </c>
    </row>
    <row r="6" spans="1:5" ht="12.75">
      <c r="A6" t="s">
        <v>3</v>
      </c>
      <c r="C6" s="1">
        <v>200000</v>
      </c>
      <c r="D6" s="1">
        <v>62000</v>
      </c>
      <c r="E6" s="1">
        <f>+D6-C6</f>
        <v>-138000</v>
      </c>
    </row>
    <row r="7" spans="1:5" ht="12.75">
      <c r="A7" t="s">
        <v>4</v>
      </c>
      <c r="C7" s="1">
        <v>60000</v>
      </c>
      <c r="D7" s="1">
        <v>80000</v>
      </c>
      <c r="E7" s="1">
        <f aca="true" t="shared" si="0" ref="E7:E12">+D7-C7</f>
        <v>20000</v>
      </c>
    </row>
    <row r="8" spans="1:5" ht="12.75">
      <c r="A8" t="s">
        <v>5</v>
      </c>
      <c r="C8" s="1">
        <v>12000</v>
      </c>
      <c r="D8" s="1">
        <v>20000</v>
      </c>
      <c r="E8" s="1">
        <f t="shared" si="0"/>
        <v>8000</v>
      </c>
    </row>
    <row r="9" spans="1:5" ht="12.75">
      <c r="A9" t="s">
        <v>6</v>
      </c>
      <c r="C9" s="1">
        <v>6000</v>
      </c>
      <c r="D9" s="1">
        <v>10000</v>
      </c>
      <c r="E9" s="1">
        <f t="shared" si="0"/>
        <v>4000</v>
      </c>
    </row>
    <row r="10" spans="1:5" ht="12.75">
      <c r="A10" t="s">
        <v>34</v>
      </c>
      <c r="C10" s="1">
        <v>700000</v>
      </c>
      <c r="D10" s="1">
        <v>940000</v>
      </c>
      <c r="E10" s="1">
        <f t="shared" si="0"/>
        <v>240000</v>
      </c>
    </row>
    <row r="11" spans="1:5" ht="12.75">
      <c r="A11" t="s">
        <v>33</v>
      </c>
      <c r="C11" s="1">
        <v>-400000</v>
      </c>
      <c r="D11" s="1">
        <v>-440000</v>
      </c>
      <c r="E11" s="1">
        <f t="shared" si="0"/>
        <v>-40000</v>
      </c>
    </row>
    <row r="12" spans="1:5" ht="12.75">
      <c r="A12" t="s">
        <v>7</v>
      </c>
      <c r="C12" s="2">
        <v>90000</v>
      </c>
      <c r="D12" s="2">
        <v>70000</v>
      </c>
      <c r="E12" s="1">
        <f t="shared" si="0"/>
        <v>-20000</v>
      </c>
    </row>
    <row r="13" spans="1:4" ht="12.75">
      <c r="A13" t="s">
        <v>8</v>
      </c>
      <c r="C13" s="1">
        <f>SUM(C6:C12)</f>
        <v>668000</v>
      </c>
      <c r="D13" s="1">
        <f>SUM(D6:D12)</f>
        <v>742000</v>
      </c>
    </row>
    <row r="14" spans="3:4" ht="12.75">
      <c r="C14" s="1"/>
      <c r="D14" s="1"/>
    </row>
    <row r="15" spans="1:5" ht="12.75">
      <c r="A15" t="s">
        <v>9</v>
      </c>
      <c r="C15" s="1">
        <v>40000</v>
      </c>
      <c r="D15" s="1">
        <v>60000</v>
      </c>
      <c r="E15" s="1">
        <f aca="true" t="shared" si="1" ref="E15:E22">+D15-C15</f>
        <v>20000</v>
      </c>
    </row>
    <row r="16" spans="1:5" ht="12.75">
      <c r="A16" t="s">
        <v>10</v>
      </c>
      <c r="C16" s="1">
        <v>60000</v>
      </c>
      <c r="D16" s="1">
        <v>50000</v>
      </c>
      <c r="E16" s="1">
        <f t="shared" si="1"/>
        <v>-10000</v>
      </c>
    </row>
    <row r="17" spans="1:5" ht="12.75">
      <c r="A17" t="s">
        <v>11</v>
      </c>
      <c r="C17" s="1">
        <v>6000</v>
      </c>
      <c r="D17" s="1">
        <v>9000</v>
      </c>
      <c r="E17" s="1">
        <f t="shared" si="1"/>
        <v>3000</v>
      </c>
    </row>
    <row r="18" spans="1:5" ht="12.75">
      <c r="A18" t="s">
        <v>12</v>
      </c>
      <c r="C18" s="1">
        <v>12000</v>
      </c>
      <c r="D18" s="1">
        <v>20000</v>
      </c>
      <c r="E18" s="1">
        <f t="shared" si="1"/>
        <v>8000</v>
      </c>
    </row>
    <row r="19" spans="1:5" ht="12.75">
      <c r="A19" t="s">
        <v>13</v>
      </c>
      <c r="C19" s="1">
        <v>120000</v>
      </c>
      <c r="D19" s="1">
        <v>110000</v>
      </c>
      <c r="E19" s="1">
        <f t="shared" si="1"/>
        <v>-10000</v>
      </c>
    </row>
    <row r="20" spans="1:5" ht="12.75">
      <c r="A20" t="s">
        <v>14</v>
      </c>
      <c r="C20" s="1">
        <v>200000</v>
      </c>
      <c r="D20" s="1">
        <v>100000</v>
      </c>
      <c r="E20" s="1">
        <f t="shared" si="1"/>
        <v>-100000</v>
      </c>
    </row>
    <row r="21" spans="1:5" ht="12.75">
      <c r="A21" t="s">
        <v>15</v>
      </c>
      <c r="C21" s="1">
        <v>8000</v>
      </c>
      <c r="D21" s="1">
        <v>3000</v>
      </c>
      <c r="E21" s="1">
        <f t="shared" si="1"/>
        <v>-5000</v>
      </c>
    </row>
    <row r="22" spans="1:5" ht="12.75">
      <c r="A22" t="s">
        <v>16</v>
      </c>
      <c r="C22" s="1">
        <v>150000</v>
      </c>
      <c r="D22" s="1">
        <v>170000</v>
      </c>
      <c r="E22" s="1">
        <f t="shared" si="1"/>
        <v>20000</v>
      </c>
    </row>
    <row r="23" spans="1:5" ht="12.75">
      <c r="A23" t="s">
        <v>17</v>
      </c>
      <c r="C23" s="2">
        <v>72000</v>
      </c>
      <c r="D23" s="2">
        <v>220000</v>
      </c>
      <c r="E23" s="1">
        <f>+D23-C23</f>
        <v>148000</v>
      </c>
    </row>
    <row r="24" spans="1:4" ht="12.75">
      <c r="A24" t="s">
        <v>18</v>
      </c>
      <c r="C24" s="1">
        <f>SUM(C15:C23)</f>
        <v>668000</v>
      </c>
      <c r="D24" s="1">
        <f>SUM(D15:D23)</f>
        <v>742000</v>
      </c>
    </row>
    <row r="25" spans="3:4" ht="12.75">
      <c r="C25" s="1"/>
      <c r="D25" s="1"/>
    </row>
    <row r="26" spans="3:4" ht="12.75">
      <c r="C26" s="1" t="s">
        <v>19</v>
      </c>
      <c r="D26" s="1"/>
    </row>
    <row r="27" spans="3:4" ht="12.75">
      <c r="C27" s="1" t="s">
        <v>22</v>
      </c>
      <c r="D27" s="1"/>
    </row>
    <row r="28" spans="3:4" ht="12.75">
      <c r="C28" s="1"/>
      <c r="D28" s="1"/>
    </row>
    <row r="29" spans="1:4" ht="12.75">
      <c r="A29" t="s">
        <v>20</v>
      </c>
      <c r="C29" s="1">
        <v>820000</v>
      </c>
      <c r="D29" s="1"/>
    </row>
    <row r="30" spans="1:4" ht="12.75">
      <c r="A30" t="s">
        <v>21</v>
      </c>
      <c r="C30" s="1">
        <v>-380000</v>
      </c>
      <c r="D30" s="1"/>
    </row>
    <row r="31" spans="1:4" ht="12.75">
      <c r="A31" t="s">
        <v>23</v>
      </c>
      <c r="C31" s="1">
        <v>-100000</v>
      </c>
      <c r="D31" s="1"/>
    </row>
    <row r="32" spans="1:4" ht="12.75">
      <c r="A32" t="s">
        <v>24</v>
      </c>
      <c r="C32" s="1">
        <v>-66000</v>
      </c>
      <c r="D32" s="1"/>
    </row>
    <row r="33" spans="1:4" ht="12.75">
      <c r="A33" t="s">
        <v>25</v>
      </c>
      <c r="C33" s="1"/>
      <c r="D33" s="1"/>
    </row>
    <row r="34" spans="1:4" ht="12.75">
      <c r="A34" t="s">
        <v>26</v>
      </c>
      <c r="C34" s="1">
        <v>10000</v>
      </c>
      <c r="D34" s="1"/>
    </row>
    <row r="35" spans="1:4" ht="12.75">
      <c r="A35" t="s">
        <v>27</v>
      </c>
      <c r="C35" s="1">
        <v>-22000</v>
      </c>
      <c r="D35" s="1"/>
    </row>
    <row r="36" spans="1:4" ht="12.75">
      <c r="A36" t="s">
        <v>28</v>
      </c>
      <c r="C36" s="1">
        <v>-72000</v>
      </c>
      <c r="D36" s="1"/>
    </row>
    <row r="37" spans="1:4" ht="12.75">
      <c r="A37" t="s">
        <v>29</v>
      </c>
      <c r="C37" s="1"/>
      <c r="D37" s="1"/>
    </row>
    <row r="38" spans="1:4" ht="12.75">
      <c r="A38" t="s">
        <v>30</v>
      </c>
      <c r="C38" s="2">
        <v>-2000</v>
      </c>
      <c r="D38" s="1"/>
    </row>
    <row r="39" spans="1:4" ht="12.75">
      <c r="A39" t="s">
        <v>59</v>
      </c>
      <c r="C39" s="1">
        <f>SUM(C29:C38)</f>
        <v>188000</v>
      </c>
      <c r="D39" s="1"/>
    </row>
    <row r="40" spans="3:4" ht="12.75">
      <c r="C40" s="1"/>
      <c r="D40" s="1"/>
    </row>
    <row r="41" spans="1:4" ht="12.75">
      <c r="A41" t="s">
        <v>31</v>
      </c>
      <c r="C41" s="1"/>
      <c r="D41" s="1"/>
    </row>
    <row r="42" spans="3:4" ht="12.75">
      <c r="C42" s="1"/>
      <c r="D42" s="1"/>
    </row>
    <row r="43" spans="1:4" ht="12.75">
      <c r="A43" t="s">
        <v>35</v>
      </c>
      <c r="C43" s="1"/>
      <c r="D43" s="1"/>
    </row>
    <row r="44" spans="1:4" ht="12.75">
      <c r="A44" t="s">
        <v>32</v>
      </c>
      <c r="C44" s="1"/>
      <c r="D44" s="1"/>
    </row>
    <row r="45" spans="3:4" ht="12.75">
      <c r="C45" s="1"/>
      <c r="D45" s="1"/>
    </row>
    <row r="46" spans="1:4" ht="12.75">
      <c r="A46" t="s">
        <v>36</v>
      </c>
      <c r="C46" s="1"/>
      <c r="D46" s="1"/>
    </row>
    <row r="47" spans="2:4" ht="12.75">
      <c r="B47" t="s">
        <v>57</v>
      </c>
      <c r="C47" s="1"/>
      <c r="D47" s="1"/>
    </row>
    <row r="48" spans="1:4" ht="12.75">
      <c r="A48" t="s">
        <v>37</v>
      </c>
      <c r="C48" s="1"/>
      <c r="D48" s="1"/>
    </row>
    <row r="49" spans="3:4" ht="12.75">
      <c r="C49" s="1"/>
      <c r="D49" s="1"/>
    </row>
    <row r="50" spans="1:4" ht="12.75">
      <c r="A50" t="s">
        <v>38</v>
      </c>
      <c r="C50" s="1">
        <v>800000</v>
      </c>
      <c r="D50" s="1"/>
    </row>
    <row r="51" spans="1:4" ht="12.75">
      <c r="A51" t="s">
        <v>39</v>
      </c>
      <c r="C51" s="1">
        <v>-368000</v>
      </c>
      <c r="D51" s="1"/>
    </row>
    <row r="52" spans="1:4" ht="12.75">
      <c r="A52" t="s">
        <v>40</v>
      </c>
      <c r="C52" s="1">
        <v>-60000</v>
      </c>
      <c r="D52" s="1"/>
    </row>
    <row r="53" spans="1:4" ht="12.75">
      <c r="A53" t="s">
        <v>41</v>
      </c>
      <c r="C53" s="1">
        <v>-20000</v>
      </c>
      <c r="D53" s="1"/>
    </row>
    <row r="54" spans="1:4" ht="12.75">
      <c r="A54" t="s">
        <v>42</v>
      </c>
      <c r="C54" s="2">
        <v>-63000</v>
      </c>
      <c r="D54" s="1"/>
    </row>
    <row r="55" spans="1:4" ht="12.75">
      <c r="A55" t="s">
        <v>43</v>
      </c>
      <c r="C55" s="1"/>
      <c r="D55" s="1">
        <f>SUM(C50:C54)</f>
        <v>289000</v>
      </c>
    </row>
    <row r="56" spans="1:4" ht="12.75">
      <c r="A56" t="s">
        <v>44</v>
      </c>
      <c r="C56" s="1"/>
      <c r="D56" s="1"/>
    </row>
    <row r="57" spans="1:4" ht="12.75">
      <c r="A57" t="s">
        <v>45</v>
      </c>
      <c r="C57" s="1">
        <v>50000</v>
      </c>
      <c r="D57" s="1"/>
    </row>
    <row r="58" spans="1:4" ht="12.75">
      <c r="A58" t="s">
        <v>46</v>
      </c>
      <c r="C58" s="2">
        <v>-340000</v>
      </c>
      <c r="D58" s="1"/>
    </row>
    <row r="59" spans="1:4" ht="12.75">
      <c r="A59" t="s">
        <v>47</v>
      </c>
      <c r="C59" s="1"/>
      <c r="D59" s="1">
        <f>SUM(C57:C58)</f>
        <v>-290000</v>
      </c>
    </row>
    <row r="60" spans="1:4" ht="12.75">
      <c r="A60" t="s">
        <v>48</v>
      </c>
      <c r="C60" s="1"/>
      <c r="D60" s="1"/>
    </row>
    <row r="61" spans="1:4" ht="12.75">
      <c r="A61" t="s">
        <v>49</v>
      </c>
      <c r="C61" s="1">
        <v>20000</v>
      </c>
      <c r="D61" s="1"/>
    </row>
    <row r="62" spans="1:4" ht="12.75">
      <c r="A62" t="s">
        <v>50</v>
      </c>
      <c r="C62" s="1">
        <v>-107000</v>
      </c>
      <c r="D62" s="1"/>
    </row>
    <row r="63" spans="1:4" ht="12.75">
      <c r="A63" t="s">
        <v>51</v>
      </c>
      <c r="C63" s="1">
        <v>-10000</v>
      </c>
      <c r="D63" s="1"/>
    </row>
    <row r="64" spans="1:4" ht="12.75">
      <c r="A64" t="s">
        <v>52</v>
      </c>
      <c r="C64" s="1">
        <v>-40000</v>
      </c>
      <c r="D64" s="1"/>
    </row>
    <row r="65" spans="1:4" ht="12.75">
      <c r="A65" t="s">
        <v>53</v>
      </c>
      <c r="C65" s="1"/>
      <c r="D65" s="2">
        <f>SUM(C60:C64)</f>
        <v>-137000</v>
      </c>
    </row>
    <row r="66" spans="1:4" ht="12.75">
      <c r="A66" t="s">
        <v>54</v>
      </c>
      <c r="C66" s="1"/>
      <c r="D66" s="1">
        <f>SUM(D55:D65)</f>
        <v>-138000</v>
      </c>
    </row>
    <row r="67" spans="1:4" ht="12.75">
      <c r="A67" t="s">
        <v>55</v>
      </c>
      <c r="C67" s="1"/>
      <c r="D67" s="2">
        <f>+C6</f>
        <v>200000</v>
      </c>
    </row>
    <row r="68" spans="1:4" ht="12.75">
      <c r="A68" t="s">
        <v>56</v>
      </c>
      <c r="C68" s="1"/>
      <c r="D68" s="1">
        <f>SUM(D66:D67)</f>
        <v>62000</v>
      </c>
    </row>
    <row r="69" spans="3:4" ht="12.75">
      <c r="C69" s="1"/>
      <c r="D69" s="1"/>
    </row>
    <row r="70" spans="1:4" ht="12.75">
      <c r="A70" t="s">
        <v>58</v>
      </c>
      <c r="C70" s="1"/>
      <c r="D70" s="1"/>
    </row>
    <row r="71" spans="3:4" ht="12.75">
      <c r="C71" s="1"/>
      <c r="D71" s="1"/>
    </row>
    <row r="72" spans="1:4" ht="12.75">
      <c r="A72" t="str">
        <f>+A39</f>
        <v>Net income</v>
      </c>
      <c r="C72" s="1">
        <f>+C39</f>
        <v>188000</v>
      </c>
      <c r="D72" s="1"/>
    </row>
    <row r="73" spans="1:4" ht="12.75">
      <c r="A73" t="s">
        <v>60</v>
      </c>
      <c r="C73" s="1"/>
      <c r="D73" s="1"/>
    </row>
    <row r="74" spans="1:4" ht="12.75">
      <c r="A74" t="s">
        <v>61</v>
      </c>
      <c r="C74" s="1">
        <f>-E7</f>
        <v>-20000</v>
      </c>
      <c r="D74" s="1"/>
    </row>
    <row r="75" spans="1:4" ht="12.75">
      <c r="A75" t="s">
        <v>63</v>
      </c>
      <c r="C75" s="1">
        <f>-E8</f>
        <v>-8000</v>
      </c>
      <c r="D75" s="1"/>
    </row>
    <row r="76" spans="1:4" ht="12.75">
      <c r="A76" t="s">
        <v>66</v>
      </c>
      <c r="C76" s="1">
        <f>-E9</f>
        <v>-4000</v>
      </c>
      <c r="D76" s="1"/>
    </row>
    <row r="77" spans="1:4" ht="12.75">
      <c r="A77" t="s">
        <v>64</v>
      </c>
      <c r="C77" s="1">
        <f>-E12</f>
        <v>20000</v>
      </c>
      <c r="D77" s="1"/>
    </row>
    <row r="78" spans="1:4" ht="12.75">
      <c r="A78" t="s">
        <v>23</v>
      </c>
      <c r="C78" s="1">
        <f>-C31</f>
        <v>100000</v>
      </c>
      <c r="D78" s="1"/>
    </row>
    <row r="79" spans="1:4" ht="12.75">
      <c r="A79" t="s">
        <v>62</v>
      </c>
      <c r="C79" s="1">
        <f>+E15</f>
        <v>20000</v>
      </c>
      <c r="D79" s="1"/>
    </row>
    <row r="80" spans="1:4" ht="12.75">
      <c r="A80" t="s">
        <v>65</v>
      </c>
      <c r="C80" s="1">
        <f>+E16</f>
        <v>-10000</v>
      </c>
      <c r="D80" s="1"/>
    </row>
    <row r="81" spans="1:4" ht="12.75">
      <c r="A81" t="s">
        <v>68</v>
      </c>
      <c r="C81" s="1">
        <f>+E17</f>
        <v>3000</v>
      </c>
      <c r="D81" s="1"/>
    </row>
    <row r="82" spans="1:4" ht="12.75">
      <c r="A82" t="s">
        <v>70</v>
      </c>
      <c r="C82" s="1">
        <f>+E18</f>
        <v>8000</v>
      </c>
      <c r="D82" s="1"/>
    </row>
    <row r="83" spans="1:4" ht="12.75">
      <c r="A83" t="s">
        <v>67</v>
      </c>
      <c r="C83" s="1">
        <f>-C34</f>
        <v>-10000</v>
      </c>
      <c r="D83" s="1"/>
    </row>
    <row r="84" spans="1:4" ht="12.75">
      <c r="A84" t="s">
        <v>69</v>
      </c>
      <c r="C84" s="1">
        <f>+E21+4000</f>
        <v>-1000</v>
      </c>
      <c r="D84" s="1"/>
    </row>
    <row r="85" spans="1:4" ht="12.75">
      <c r="A85" t="s">
        <v>71</v>
      </c>
      <c r="C85" s="1">
        <v>3000</v>
      </c>
      <c r="D85" s="1"/>
    </row>
    <row r="86" spans="3:4" ht="12.75">
      <c r="C86" s="1">
        <f>SUM(C72:C85)</f>
        <v>289000</v>
      </c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Heidemarie Lundblad</dc:creator>
  <cp:keywords/>
  <dc:description/>
  <cp:lastModifiedBy>Heidemarie Lundblad</cp:lastModifiedBy>
  <cp:lastPrinted>1998-11-24T22:26:32Z</cp:lastPrinted>
  <dcterms:created xsi:type="dcterms:W3CDTF">1998-11-24T21:43:19Z</dcterms:created>
  <cp:category/>
  <cp:version/>
  <cp:contentType/>
  <cp:contentStatus/>
</cp:coreProperties>
</file>