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defaultThemeVersion="124226"/>
  <mc:AlternateContent xmlns:mc="http://schemas.openxmlformats.org/markup-compatibility/2006">
    <mc:Choice Requires="x15">
      <x15ac:absPath xmlns:x15ac="http://schemas.microsoft.com/office/spreadsheetml/2010/11/ac" url="C:\Users\ec183676\Box\WORKSHOPS\2023-24 Academic Year\Summer 2024 webinars\Summer 2024 Presentation\Documents for HR Toolkit\"/>
    </mc:Choice>
  </mc:AlternateContent>
  <xr:revisionPtr revIDLastSave="0" documentId="13_ncr:1_{A19E6BC9-AB76-4262-8D0A-2FB3A1EEF795}" xr6:coauthVersionLast="36" xr6:coauthVersionMax="36" xr10:uidLastSave="{00000000-0000-0000-0000-000000000000}"/>
  <bookViews>
    <workbookView xWindow="0" yWindow="2400" windowWidth="22560" windowHeight="11180" tabRatio="777" xr2:uid="{00000000-000D-0000-FFFF-FFFF00000000}"/>
  </bookViews>
  <sheets>
    <sheet name="Sample Summer TA" sheetId="19" r:id="rId1"/>
  </sheets>
  <definedNames>
    <definedName name="_xlnm.Print_Area" localSheetId="0">'Sample Summer TA'!$A$1:$AL$44</definedName>
  </definedNames>
  <calcPr calcId="191029"/>
</workbook>
</file>

<file path=xl/calcChain.xml><?xml version="1.0" encoding="utf-8"?>
<calcChain xmlns="http://schemas.openxmlformats.org/spreadsheetml/2006/main">
  <c r="Q24" i="19" l="1"/>
  <c r="M24" i="19"/>
  <c r="M26" i="19"/>
  <c r="Q26" i="19"/>
  <c r="M27" i="19"/>
  <c r="Q27" i="19"/>
  <c r="Q20" i="19"/>
  <c r="M20" i="19"/>
  <c r="AM26" i="19" l="1"/>
  <c r="AM25" i="19"/>
  <c r="AB20" i="19"/>
  <c r="AI25" i="19" l="1"/>
  <c r="X27" i="19"/>
  <c r="AB27" i="19" s="1"/>
  <c r="X26" i="19"/>
  <c r="AB26" i="19" s="1"/>
  <c r="X24" i="19"/>
  <c r="AB24" i="19" s="1"/>
  <c r="AI20" i="19"/>
  <c r="AI27" i="19" l="1"/>
  <c r="AM27" i="19" s="1"/>
  <c r="AE27" i="19" s="1"/>
  <c r="AI24" i="19"/>
  <c r="AE24" i="19" s="1"/>
  <c r="AI26" i="19"/>
  <c r="AE26" i="1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Albert Alcazar</author>
    <author>Frank William Stranzl</author>
  </authors>
  <commentList>
    <comment ref="E2" authorId="0" shapeId="0" xr:uid="{00000000-0006-0000-0000-000001000000}">
      <text>
        <r>
          <rPr>
            <sz val="8"/>
            <color indexed="81"/>
            <rFont val="Tahoma"/>
            <family val="2"/>
          </rPr>
          <t>Enter Employee's CSUN ID #.</t>
        </r>
      </text>
    </comment>
    <comment ref="S2" authorId="0" shapeId="0" xr:uid="{00000000-0006-0000-0000-000002000000}">
      <text>
        <r>
          <rPr>
            <sz val="8"/>
            <color indexed="81"/>
            <rFont val="Tahoma"/>
            <family val="2"/>
          </rPr>
          <t>Enter PS Record # that corresponds to to Position #.</t>
        </r>
      </text>
    </comment>
    <comment ref="AB2" authorId="0" shapeId="0" xr:uid="{00000000-0006-0000-0000-000003000000}">
      <text>
        <r>
          <rPr>
            <sz val="8"/>
            <color indexed="81"/>
            <rFont val="Tahoma"/>
            <family val="2"/>
          </rPr>
          <t>Enter PS Position #  from Managers'  Workbench that applies to 'New/Changed Information".  If # does not exist, write "New".</t>
        </r>
      </text>
    </comment>
    <comment ref="G14" authorId="1" shapeId="0" xr:uid="{00000000-0006-0000-0000-000004000000}">
      <text>
        <r>
          <rPr>
            <b/>
            <sz val="8"/>
            <color indexed="81"/>
            <rFont val="Tahoma"/>
            <family val="2"/>
          </rPr>
          <t>ex: Lecturer, B</t>
        </r>
      </text>
    </comment>
    <comment ref="S14" authorId="1" shapeId="0" xr:uid="{00000000-0006-0000-0000-000005000000}">
      <text>
        <r>
          <rPr>
            <b/>
            <sz val="8"/>
            <color indexed="81"/>
            <rFont val="Tahoma"/>
            <family val="2"/>
          </rPr>
          <t>eg: AY</t>
        </r>
      </text>
    </comment>
    <comment ref="AB14" authorId="1" shapeId="0" xr:uid="{00000000-0006-0000-0000-000006000000}">
      <text>
        <r>
          <rPr>
            <b/>
            <sz val="8"/>
            <color indexed="81"/>
            <rFont val="Tahoma"/>
            <family val="2"/>
          </rPr>
          <t>eg: Anthropology</t>
        </r>
      </text>
    </comment>
    <comment ref="E30" authorId="0" shapeId="0" xr:uid="{00000000-0006-0000-0000-000007000000}">
      <text>
        <r>
          <rPr>
            <sz val="8"/>
            <color indexed="81"/>
            <rFont val="Tahoma"/>
            <family val="2"/>
          </rPr>
          <t xml:space="preserve">A copy will be sent to the MAR's Office after the PAR is processed by Human Resources.
</t>
        </r>
      </text>
    </comment>
    <comment ref="E32" authorId="0" shapeId="0" xr:uid="{00000000-0006-0000-0000-000008000000}">
      <text>
        <r>
          <rPr>
            <sz val="8"/>
            <color indexed="81"/>
            <rFont val="Tahoma"/>
            <family val="2"/>
          </rPr>
          <t>A copy will be sent to the MAR's Office after the PAR is processed by Human Resources.</t>
        </r>
        <r>
          <rPr>
            <sz val="8"/>
            <color indexed="81"/>
            <rFont val="Tahoma"/>
            <family val="2"/>
          </rPr>
          <t xml:space="preserve">
</t>
        </r>
      </text>
    </comment>
  </commentList>
</comments>
</file>

<file path=xl/sharedStrings.xml><?xml version="1.0" encoding="utf-8"?>
<sst xmlns="http://schemas.openxmlformats.org/spreadsheetml/2006/main" count="106" uniqueCount="93">
  <si>
    <t>1.</t>
  </si>
  <si>
    <t>College/Division:</t>
  </si>
  <si>
    <t xml:space="preserve">                    Date:</t>
  </si>
  <si>
    <t xml:space="preserve">2. </t>
  </si>
  <si>
    <t>Empl ID #:</t>
  </si>
  <si>
    <t xml:space="preserve">Record #:    </t>
  </si>
  <si>
    <t>Empl Position #:</t>
  </si>
  <si>
    <t>3.</t>
  </si>
  <si>
    <t>Name:</t>
  </si>
  <si>
    <t>Mr.</t>
  </si>
  <si>
    <t>Ms.</t>
  </si>
  <si>
    <t>Dr.</t>
  </si>
  <si>
    <t>First Name</t>
  </si>
  <si>
    <t>MI</t>
  </si>
  <si>
    <t>Last Name</t>
  </si>
  <si>
    <t>4.</t>
  </si>
  <si>
    <t>5.</t>
  </si>
  <si>
    <t>Action Requested:</t>
  </si>
  <si>
    <t xml:space="preserve">               Job Classification/Grade</t>
  </si>
  <si>
    <t xml:space="preserve">  Academic Year/12-Month/Monthly</t>
  </si>
  <si>
    <t xml:space="preserve">                        Department</t>
  </si>
  <si>
    <t>Dept ID</t>
  </si>
  <si>
    <t>Job Code</t>
  </si>
  <si>
    <t>Transaction Effective Date</t>
  </si>
  <si>
    <t>Appt/Leave   End Date</t>
  </si>
  <si>
    <t>Rank</t>
  </si>
  <si>
    <t>Paid Units*</t>
  </si>
  <si>
    <t>Time Base</t>
  </si>
  <si>
    <t>Base Salary</t>
  </si>
  <si>
    <t>Actual Salary</t>
  </si>
  <si>
    <t>Effective Date</t>
  </si>
  <si>
    <t>End Date</t>
  </si>
  <si>
    <t>APPROVALS:</t>
  </si>
  <si>
    <t>Name (Please Type or Print):</t>
  </si>
  <si>
    <t>Signature:</t>
  </si>
  <si>
    <t>Date:</t>
  </si>
  <si>
    <t>Extension:</t>
  </si>
  <si>
    <t>Mail Drop:</t>
  </si>
  <si>
    <t>Prepared By:</t>
  </si>
  <si>
    <t>Dept Chair:</t>
  </si>
  <si>
    <t>FA / HR:</t>
  </si>
  <si>
    <t>Date To HR OPS:</t>
  </si>
  <si>
    <t>For Human Resources Use Only</t>
  </si>
  <si>
    <t>14. Remarks:</t>
  </si>
  <si>
    <t>Action/Reason:</t>
  </si>
  <si>
    <t>Effective Date:</t>
  </si>
  <si>
    <t>PIMS TranCode:</t>
  </si>
  <si>
    <t>OPS Input Init:</t>
  </si>
  <si>
    <t>OPS Input Date:</t>
  </si>
  <si>
    <t>OPS Audit Init:</t>
  </si>
  <si>
    <t>OPS Audit Date:</t>
  </si>
  <si>
    <t>Science and Mathematics</t>
  </si>
  <si>
    <t>100000000</t>
  </si>
  <si>
    <t>99744065</t>
  </si>
  <si>
    <t>X</t>
  </si>
  <si>
    <t>A</t>
  </si>
  <si>
    <t>Yesenia</t>
  </si>
  <si>
    <t>10160</t>
  </si>
  <si>
    <t>2324</t>
  </si>
  <si>
    <t>2354</t>
  </si>
  <si>
    <t>Teaching Associate</t>
  </si>
  <si>
    <t>Academic Year</t>
  </si>
  <si>
    <t>Chemistry and Biochemistry</t>
  </si>
  <si>
    <t>Coronado</t>
  </si>
  <si>
    <t>x</t>
  </si>
  <si>
    <t>Monthly</t>
  </si>
  <si>
    <t>Summer Teaching Associate</t>
  </si>
  <si>
    <t xml:space="preserve">AY Base Rate $3171. </t>
  </si>
  <si>
    <t>Complete highlighted fields to calculate Summer Session Rate and Amount Due</t>
  </si>
  <si>
    <r>
      <rPr>
        <b/>
        <sz val="14"/>
        <color indexed="60"/>
        <rFont val="Arial"/>
        <family val="2"/>
      </rPr>
      <t>*</t>
    </r>
    <r>
      <rPr>
        <sz val="20"/>
        <color indexed="60"/>
        <rFont val="Arial"/>
        <family val="2"/>
      </rPr>
      <t xml:space="preserve"> </t>
    </r>
    <r>
      <rPr>
        <b/>
        <sz val="9"/>
        <color indexed="60"/>
        <rFont val="Arial"/>
        <family val="2"/>
      </rPr>
      <t xml:space="preserve">Enter the </t>
    </r>
    <r>
      <rPr>
        <b/>
        <u/>
        <sz val="9"/>
        <color indexed="60"/>
        <rFont val="Arial"/>
        <family val="2"/>
      </rPr>
      <t>DURATION</t>
    </r>
    <r>
      <rPr>
        <b/>
        <sz val="9"/>
        <color indexed="60"/>
        <rFont val="Arial"/>
        <family val="2"/>
      </rPr>
      <t xml:space="preserve"> of the </t>
    </r>
    <r>
      <rPr>
        <b/>
        <u/>
        <sz val="9"/>
        <color indexed="60"/>
        <rFont val="Arial"/>
        <family val="2"/>
      </rPr>
      <t>AY Teaching Associate</t>
    </r>
    <r>
      <rPr>
        <b/>
        <sz val="9"/>
        <color indexed="60"/>
        <rFont val="Arial"/>
        <family val="2"/>
      </rPr>
      <t xml:space="preserve"> job during academic year [Y1 = Academic Year, S1= Semester Only]</t>
    </r>
  </si>
  <si>
    <r>
      <rPr>
        <b/>
        <sz val="14"/>
        <color indexed="60"/>
        <rFont val="Arial"/>
        <family val="2"/>
      </rPr>
      <t xml:space="preserve">* </t>
    </r>
    <r>
      <rPr>
        <b/>
        <sz val="9"/>
        <color indexed="60"/>
        <rFont val="Arial"/>
        <family val="2"/>
      </rPr>
      <t xml:space="preserve"> Enter the </t>
    </r>
    <r>
      <rPr>
        <b/>
        <u/>
        <sz val="9"/>
        <color indexed="60"/>
        <rFont val="Arial"/>
        <family val="2"/>
      </rPr>
      <t>WEIGHTED TEACHING UNITS</t>
    </r>
    <r>
      <rPr>
        <b/>
        <sz val="9"/>
        <color indexed="60"/>
        <rFont val="Arial"/>
        <family val="2"/>
      </rPr>
      <t xml:space="preserve"> the TA is working during </t>
    </r>
    <r>
      <rPr>
        <b/>
        <u/>
        <sz val="9"/>
        <color indexed="60"/>
        <rFont val="Arial"/>
        <family val="2"/>
      </rPr>
      <t>Summer</t>
    </r>
    <r>
      <rPr>
        <b/>
        <sz val="9"/>
        <color indexed="60"/>
        <rFont val="Arial"/>
        <family val="2"/>
      </rPr>
      <t xml:space="preserve">. </t>
    </r>
    <r>
      <rPr>
        <b/>
        <u/>
        <sz val="9"/>
        <color indexed="60"/>
        <rFont val="Arial"/>
        <family val="2"/>
      </rPr>
      <t xml:space="preserve"> Paid Units must correspond with Appointment Letter.</t>
    </r>
  </si>
  <si>
    <r>
      <rPr>
        <b/>
        <sz val="14"/>
        <color indexed="60"/>
        <rFont val="Arial"/>
        <family val="2"/>
      </rPr>
      <t xml:space="preserve">* </t>
    </r>
    <r>
      <rPr>
        <b/>
        <sz val="9"/>
        <color indexed="60"/>
        <rFont val="Arial"/>
        <family val="2"/>
      </rPr>
      <t xml:space="preserve"> Enter </t>
    </r>
    <r>
      <rPr>
        <b/>
        <u/>
        <sz val="9"/>
        <color indexed="60"/>
        <rFont val="Arial"/>
        <family val="2"/>
      </rPr>
      <t>CURRENT BASE SALARY</t>
    </r>
    <r>
      <rPr>
        <b/>
        <sz val="9"/>
        <color indexed="60"/>
        <rFont val="Arial"/>
        <family val="2"/>
      </rPr>
      <t xml:space="preserve"> of AY Teaching Associate (JC 2354)</t>
    </r>
  </si>
  <si>
    <r>
      <rPr>
        <b/>
        <sz val="14"/>
        <color indexed="60"/>
        <rFont val="Arial"/>
        <family val="2"/>
      </rPr>
      <t xml:space="preserve">* </t>
    </r>
    <r>
      <rPr>
        <b/>
        <sz val="9"/>
        <color indexed="60"/>
        <rFont val="Arial"/>
        <family val="2"/>
      </rPr>
      <t xml:space="preserve"> Enter (X) next to</t>
    </r>
    <r>
      <rPr>
        <b/>
        <u/>
        <sz val="9"/>
        <color indexed="60"/>
        <rFont val="Arial"/>
        <family val="2"/>
      </rPr>
      <t xml:space="preserve"> SUMMER SESSION(S)</t>
    </r>
    <r>
      <rPr>
        <b/>
        <sz val="9"/>
        <color indexed="60"/>
        <rFont val="Arial"/>
        <family val="2"/>
      </rPr>
      <t xml:space="preserve"> the TA is appointed. [Session 01, 02, or 03] </t>
    </r>
    <r>
      <rPr>
        <b/>
        <u/>
        <sz val="9"/>
        <color indexed="60"/>
        <rFont val="Arial"/>
        <family val="2"/>
      </rPr>
      <t>Leave session blank if not working.</t>
    </r>
  </si>
  <si>
    <t>6. Current     Information</t>
  </si>
  <si>
    <t>7. New/Changed          Information</t>
  </si>
  <si>
    <t>AY Teaching Associate</t>
  </si>
  <si>
    <t>Duration</t>
  </si>
  <si>
    <t>Summer Paid Units</t>
  </si>
  <si>
    <t>AY Base Salary</t>
  </si>
  <si>
    <t xml:space="preserve">8. Current Information </t>
  </si>
  <si>
    <t>S1</t>
  </si>
  <si>
    <t>9. Summer TA</t>
  </si>
  <si>
    <t>Session</t>
  </si>
  <si>
    <t>Session 01</t>
  </si>
  <si>
    <t xml:space="preserve"> Session 02</t>
  </si>
  <si>
    <t>Session 03</t>
  </si>
  <si>
    <t>~ Submit Completed PAR Form to Human Resources by Summer Session Deadline to meet Monthly Processing &amp; Payroll Cut-Off Deadlines ~</t>
  </si>
  <si>
    <t>"Paid Units"must correspond with Appointment Letter</t>
  </si>
  <si>
    <t>Dean/DFO:</t>
  </si>
  <si>
    <t>Summer 2024 Self Support, Session 2, Chem 102 Lab= 2.0 WTU Semester Equivalent</t>
  </si>
  <si>
    <t>*Session 01 - Deadline May 24, 2024</t>
  </si>
  <si>
    <t>*Session 02 -  Deadline May 24 , 2024</t>
  </si>
  <si>
    <t xml:space="preserve"> *Session 03 - Deadline- July 10,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</si>
</sst>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409]mmmm\ d\,\ yyyy;@"/>
    <numFmt numFmtId="165" formatCode="0.0"/>
    <numFmt numFmtId="166" formatCode="0.000"/>
    <numFmt numFmtId="167" formatCode="&quot;$&quot;#,##0"/>
    <numFmt numFmtId="168" formatCode="&quot;$&quot;#,##0.00"/>
    <numFmt numFmtId="169" formatCode="m/d/yy;@"/>
  </numFmts>
  <fonts count="25" x14ac:knownFonts="1">
    <font>
      <sz val="11"/>
      <color theme="1"/>
      <name val="Arial"/>
      <family val="2"/>
    </font>
    <font>
      <sz val="10"/>
      <name val="Arial"/>
      <family val="2"/>
    </font>
    <font>
      <sz val="8"/>
      <name val="Arial"/>
      <family val="2"/>
    </font>
    <font>
      <b/>
      <sz val="8"/>
      <name val="Arial"/>
      <family val="2"/>
    </font>
    <font>
      <b/>
      <sz val="10"/>
      <name val="Arial"/>
      <family val="2"/>
    </font>
    <font>
      <sz val="8"/>
      <name val="Arial Narrow"/>
      <family val="2"/>
    </font>
    <font>
      <b/>
      <sz val="11"/>
      <name val="Arial"/>
      <family val="2"/>
    </font>
    <font>
      <sz val="9"/>
      <name val="Arial"/>
      <family val="2"/>
    </font>
    <font>
      <sz val="8"/>
      <color indexed="81"/>
      <name val="Tahoma"/>
      <family val="2"/>
    </font>
    <font>
      <b/>
      <sz val="8"/>
      <color indexed="81"/>
      <name val="Tahoma"/>
      <family val="2"/>
    </font>
    <font>
      <sz val="11"/>
      <name val="Arial"/>
      <family val="2"/>
    </font>
    <font>
      <sz val="10"/>
      <name val="Arial"/>
      <family val="2"/>
    </font>
    <font>
      <b/>
      <sz val="9"/>
      <color indexed="60"/>
      <name val="Arial"/>
      <family val="2"/>
    </font>
    <font>
      <b/>
      <sz val="14"/>
      <color indexed="60"/>
      <name val="Arial"/>
      <family val="2"/>
    </font>
    <font>
      <sz val="20"/>
      <color indexed="60"/>
      <name val="Arial"/>
      <family val="2"/>
    </font>
    <font>
      <b/>
      <u/>
      <sz val="9"/>
      <color indexed="60"/>
      <name val="Arial"/>
      <family val="2"/>
    </font>
    <font>
      <b/>
      <sz val="8"/>
      <name val="Arial Narrow"/>
      <family val="2"/>
    </font>
    <font>
      <b/>
      <sz val="9"/>
      <name val="Arial"/>
      <family val="2"/>
    </font>
    <font>
      <u/>
      <sz val="8"/>
      <name val="Arial"/>
      <family val="2"/>
    </font>
    <font>
      <sz val="11"/>
      <color theme="1"/>
      <name val="Arial"/>
      <family val="2"/>
    </font>
    <font>
      <sz val="8"/>
      <color theme="1"/>
      <name val="Arial"/>
      <family val="2"/>
    </font>
    <font>
      <sz val="9"/>
      <color rgb="FFC00000"/>
      <name val="Arial"/>
      <family val="2"/>
    </font>
    <font>
      <b/>
      <sz val="10"/>
      <color theme="0"/>
      <name val="Arial"/>
      <family val="2"/>
    </font>
    <font>
      <b/>
      <sz val="11"/>
      <color rgb="FFC00000"/>
      <name val="Arial"/>
      <family val="2"/>
    </font>
    <font>
      <b/>
      <sz val="9"/>
      <color rgb="FFC00000"/>
      <name val="Arial"/>
      <family val="2"/>
    </font>
  </fonts>
  <fills count="10">
    <fill>
      <patternFill patternType="none"/>
    </fill>
    <fill>
      <patternFill patternType="gray125"/>
    </fill>
    <fill>
      <patternFill patternType="solid">
        <fgColor indexed="9"/>
        <bgColor indexed="64"/>
      </patternFill>
    </fill>
    <fill>
      <patternFill patternType="gray125">
        <bgColor theme="2"/>
      </patternFill>
    </fill>
    <fill>
      <patternFill patternType="solid">
        <fgColor theme="0"/>
        <bgColor indexed="64"/>
      </patternFill>
    </fill>
    <fill>
      <patternFill patternType="solid">
        <fgColor theme="1"/>
        <bgColor indexed="64"/>
      </patternFill>
    </fill>
    <fill>
      <patternFill patternType="gray0625">
        <bgColor theme="0"/>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7" tint="0.39997558519241921"/>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43" fontId="19" fillId="0" borderId="0" applyFont="0" applyFill="0" applyBorder="0" applyAlignment="0" applyProtection="0"/>
    <xf numFmtId="0" fontId="1" fillId="0" borderId="0"/>
    <xf numFmtId="0" fontId="11" fillId="0" borderId="0"/>
  </cellStyleXfs>
  <cellXfs count="352">
    <xf numFmtId="0" fontId="0" fillId="0" borderId="0" xfId="0"/>
    <xf numFmtId="0" fontId="2" fillId="2" borderId="0" xfId="2" applyFont="1" applyFill="1" applyBorder="1" applyProtection="1"/>
    <xf numFmtId="0" fontId="3" fillId="2" borderId="0" xfId="2" applyFont="1" applyFill="1" applyBorder="1" applyAlignment="1" applyProtection="1">
      <alignment horizontal="center"/>
    </xf>
    <xf numFmtId="0" fontId="2" fillId="2" borderId="0" xfId="2" applyFont="1" applyFill="1" applyBorder="1" applyAlignment="1" applyProtection="1">
      <alignment horizontal="center"/>
    </xf>
    <xf numFmtId="0" fontId="2" fillId="2" borderId="0" xfId="2" applyFont="1" applyFill="1" applyBorder="1" applyAlignment="1" applyProtection="1">
      <alignment horizontal="left"/>
    </xf>
    <xf numFmtId="0" fontId="4" fillId="2" borderId="1" xfId="2" applyFont="1" applyFill="1" applyBorder="1" applyAlignment="1" applyProtection="1">
      <alignment horizontal="center"/>
      <protection locked="0"/>
    </xf>
    <xf numFmtId="0" fontId="5" fillId="2" borderId="0" xfId="2" applyFont="1" applyFill="1" applyBorder="1" applyProtection="1"/>
    <xf numFmtId="0" fontId="3" fillId="2" borderId="0" xfId="2" applyFont="1" applyFill="1" applyBorder="1" applyAlignment="1" applyProtection="1">
      <alignment horizontal="left"/>
    </xf>
    <xf numFmtId="0" fontId="4" fillId="2" borderId="0" xfId="2" applyFont="1" applyFill="1" applyBorder="1" applyAlignment="1" applyProtection="1">
      <alignment horizontal="left"/>
    </xf>
    <xf numFmtId="0" fontId="5" fillId="2" borderId="0" xfId="2" applyFont="1" applyFill="1" applyBorder="1" applyAlignment="1" applyProtection="1">
      <alignment horizontal="center"/>
    </xf>
    <xf numFmtId="49" fontId="5" fillId="0" borderId="5" xfId="2" applyNumberFormat="1" applyFont="1" applyBorder="1" applyAlignment="1" applyProtection="1">
      <alignment horizontal="left" vertical="center"/>
    </xf>
    <xf numFmtId="49" fontId="5" fillId="0" borderId="6" xfId="2" applyNumberFormat="1" applyFont="1" applyBorder="1" applyAlignment="1" applyProtection="1">
      <alignment horizontal="left" vertical="center"/>
    </xf>
    <xf numFmtId="49" fontId="2" fillId="2" borderId="16" xfId="2" applyNumberFormat="1" applyFont="1" applyFill="1" applyBorder="1" applyAlignment="1" applyProtection="1"/>
    <xf numFmtId="0" fontId="2" fillId="2" borderId="8" xfId="2" applyFont="1" applyFill="1" applyBorder="1" applyProtection="1"/>
    <xf numFmtId="0" fontId="3" fillId="2" borderId="8" xfId="2" applyFont="1" applyFill="1" applyBorder="1" applyAlignment="1" applyProtection="1">
      <alignment horizontal="center"/>
    </xf>
    <xf numFmtId="0" fontId="2" fillId="0" borderId="8" xfId="2" applyFont="1" applyFill="1" applyBorder="1" applyAlignment="1" applyProtection="1"/>
    <xf numFmtId="49" fontId="2" fillId="2" borderId="17" xfId="2" applyNumberFormat="1" applyFont="1" applyFill="1" applyBorder="1" applyAlignment="1" applyProtection="1"/>
    <xf numFmtId="0" fontId="2" fillId="2" borderId="18" xfId="2" applyFont="1" applyFill="1" applyBorder="1" applyProtection="1"/>
    <xf numFmtId="49" fontId="7" fillId="0" borderId="17" xfId="2" applyNumberFormat="1" applyFont="1" applyBorder="1" applyAlignment="1" applyProtection="1"/>
    <xf numFmtId="49" fontId="21" fillId="2" borderId="17" xfId="2" applyNumberFormat="1" applyFont="1" applyFill="1" applyBorder="1" applyAlignment="1" applyProtection="1"/>
    <xf numFmtId="0" fontId="7" fillId="0" borderId="17" xfId="2" applyFont="1" applyBorder="1" applyProtection="1"/>
    <xf numFmtId="49" fontId="2" fillId="3" borderId="5" xfId="2" applyNumberFormat="1" applyFont="1" applyFill="1" applyBorder="1" applyAlignment="1" applyProtection="1">
      <alignment horizontal="left" vertical="center" wrapText="1"/>
    </xf>
    <xf numFmtId="0" fontId="1" fillId="3" borderId="6" xfId="2" applyFill="1" applyBorder="1" applyAlignment="1" applyProtection="1">
      <alignment horizontal="left" vertical="center" wrapText="1"/>
    </xf>
    <xf numFmtId="49" fontId="4" fillId="3" borderId="5" xfId="2" applyNumberFormat="1" applyFont="1" applyFill="1" applyBorder="1" applyAlignment="1" applyProtection="1">
      <alignment horizontal="center" vertical="center"/>
    </xf>
    <xf numFmtId="49" fontId="4" fillId="3" borderId="6" xfId="2" applyNumberFormat="1" applyFont="1" applyFill="1" applyBorder="1" applyAlignment="1" applyProtection="1">
      <alignment horizontal="center" vertical="center"/>
    </xf>
    <xf numFmtId="49" fontId="4" fillId="3" borderId="19" xfId="2" applyNumberFormat="1" applyFont="1" applyFill="1" applyBorder="1" applyAlignment="1" applyProtection="1">
      <alignment horizontal="center" vertical="center"/>
    </xf>
    <xf numFmtId="49" fontId="4" fillId="3" borderId="20" xfId="2" applyNumberFormat="1" applyFont="1" applyFill="1" applyBorder="1" applyAlignment="1" applyProtection="1">
      <alignment horizontal="center" vertical="center"/>
    </xf>
    <xf numFmtId="0" fontId="4" fillId="3" borderId="20" xfId="2" applyFont="1" applyFill="1" applyBorder="1" applyAlignment="1" applyProtection="1">
      <alignment horizontal="center" vertical="center"/>
    </xf>
    <xf numFmtId="0" fontId="4" fillId="3" borderId="6" xfId="2" applyFont="1" applyFill="1" applyBorder="1" applyAlignment="1" applyProtection="1">
      <alignment horizontal="center" vertical="center"/>
    </xf>
    <xf numFmtId="0" fontId="4" fillId="3" borderId="19" xfId="2" applyFont="1" applyFill="1" applyBorder="1" applyAlignment="1" applyProtection="1">
      <alignment horizontal="center" vertical="center"/>
    </xf>
    <xf numFmtId="1" fontId="4" fillId="3" borderId="6" xfId="2" applyNumberFormat="1" applyFont="1" applyFill="1" applyBorder="1" applyAlignment="1" applyProtection="1">
      <alignment horizontal="center" vertical="center"/>
    </xf>
    <xf numFmtId="1" fontId="4" fillId="3" borderId="19" xfId="2" applyNumberFormat="1" applyFont="1" applyFill="1" applyBorder="1" applyAlignment="1" applyProtection="1">
      <alignment horizontal="center" vertical="center"/>
    </xf>
    <xf numFmtId="165" fontId="4" fillId="3" borderId="20" xfId="2" applyNumberFormat="1" applyFont="1" applyFill="1" applyBorder="1" applyAlignment="1" applyProtection="1">
      <alignment horizontal="center" vertical="center"/>
    </xf>
    <xf numFmtId="165" fontId="4" fillId="3" borderId="6" xfId="2" applyNumberFormat="1" applyFont="1" applyFill="1" applyBorder="1" applyAlignment="1" applyProtection="1">
      <alignment horizontal="center" vertical="center"/>
    </xf>
    <xf numFmtId="165" fontId="4" fillId="3" borderId="19" xfId="2" applyNumberFormat="1" applyFont="1" applyFill="1" applyBorder="1" applyAlignment="1" applyProtection="1">
      <alignment horizontal="center" vertical="center"/>
    </xf>
    <xf numFmtId="166" fontId="4" fillId="3" borderId="6" xfId="2" applyNumberFormat="1" applyFont="1" applyFill="1" applyBorder="1" applyAlignment="1" applyProtection="1">
      <alignment horizontal="center" vertical="center"/>
    </xf>
    <xf numFmtId="166" fontId="4" fillId="3" borderId="19" xfId="2" applyNumberFormat="1" applyFont="1" applyFill="1" applyBorder="1" applyAlignment="1" applyProtection="1">
      <alignment horizontal="center" vertical="center"/>
    </xf>
    <xf numFmtId="167" fontId="4" fillId="3" borderId="6" xfId="2" applyNumberFormat="1" applyFont="1" applyFill="1" applyBorder="1" applyAlignment="1" applyProtection="1">
      <alignment horizontal="center" vertical="center"/>
    </xf>
    <xf numFmtId="167" fontId="4" fillId="3" borderId="19" xfId="2" applyNumberFormat="1" applyFont="1" applyFill="1" applyBorder="1" applyAlignment="1" applyProtection="1">
      <alignment horizontal="center" vertical="center"/>
    </xf>
    <xf numFmtId="168" fontId="4" fillId="3" borderId="20" xfId="2" applyNumberFormat="1" applyFont="1" applyFill="1" applyBorder="1" applyAlignment="1" applyProtection="1">
      <alignment horizontal="center" vertical="center"/>
    </xf>
    <xf numFmtId="168" fontId="4" fillId="3" borderId="6" xfId="2" applyNumberFormat="1" applyFont="1" applyFill="1" applyBorder="1" applyAlignment="1" applyProtection="1">
      <alignment horizontal="center" vertical="center"/>
    </xf>
    <xf numFmtId="168" fontId="4" fillId="3" borderId="21" xfId="2" applyNumberFormat="1" applyFont="1" applyFill="1" applyBorder="1" applyAlignment="1" applyProtection="1">
      <alignment horizontal="center" vertical="center"/>
    </xf>
    <xf numFmtId="0" fontId="2" fillId="4" borderId="22" xfId="2" applyFont="1" applyFill="1" applyBorder="1" applyAlignment="1" applyProtection="1">
      <alignment horizontal="center"/>
    </xf>
    <xf numFmtId="0" fontId="2" fillId="4" borderId="2" xfId="2" applyFont="1" applyFill="1" applyBorder="1" applyAlignment="1" applyProtection="1">
      <alignment horizontal="center"/>
    </xf>
    <xf numFmtId="0" fontId="2" fillId="4" borderId="23" xfId="2" applyFont="1" applyFill="1" applyBorder="1" applyAlignment="1" applyProtection="1">
      <alignment horizontal="center"/>
    </xf>
    <xf numFmtId="0" fontId="20" fillId="0" borderId="7" xfId="2" applyFont="1" applyBorder="1" applyAlignment="1" applyProtection="1">
      <alignment horizontal="left"/>
    </xf>
    <xf numFmtId="0" fontId="0" fillId="0" borderId="0" xfId="0" applyProtection="1"/>
    <xf numFmtId="0" fontId="0" fillId="0" borderId="0" xfId="0" applyAlignment="1" applyProtection="1">
      <alignment wrapText="1"/>
    </xf>
    <xf numFmtId="168" fontId="2" fillId="0" borderId="0" xfId="2" applyNumberFormat="1" applyFont="1" applyFill="1" applyBorder="1" applyProtection="1"/>
    <xf numFmtId="0" fontId="20" fillId="0" borderId="1" xfId="2" applyFont="1" applyBorder="1" applyAlignment="1" applyProtection="1">
      <alignment horizontal="left"/>
    </xf>
    <xf numFmtId="0" fontId="20" fillId="0" borderId="1" xfId="2" applyFont="1" applyBorder="1" applyAlignment="1" applyProtection="1">
      <alignment horizontal="center"/>
    </xf>
    <xf numFmtId="0" fontId="20" fillId="0" borderId="12" xfId="2" applyFont="1" applyBorder="1" applyAlignment="1" applyProtection="1">
      <alignment horizontal="center"/>
    </xf>
    <xf numFmtId="0" fontId="20" fillId="0" borderId="15" xfId="2" applyFont="1" applyBorder="1" applyAlignment="1" applyProtection="1"/>
    <xf numFmtId="0" fontId="20" fillId="0" borderId="7" xfId="2" applyFont="1" applyBorder="1" applyAlignment="1" applyProtection="1"/>
    <xf numFmtId="0" fontId="20" fillId="0" borderId="7" xfId="2" applyFont="1" applyBorder="1" applyAlignment="1" applyProtection="1">
      <alignment horizontal="left"/>
    </xf>
    <xf numFmtId="0" fontId="20" fillId="0" borderId="7" xfId="2" applyFont="1" applyBorder="1" applyAlignment="1" applyProtection="1">
      <alignment horizontal="center"/>
    </xf>
    <xf numFmtId="0" fontId="20" fillId="0" borderId="14" xfId="2" applyFont="1" applyBorder="1" applyAlignment="1" applyProtection="1">
      <alignment horizontal="center"/>
    </xf>
    <xf numFmtId="0" fontId="20" fillId="0" borderId="27" xfId="2" applyFont="1" applyBorder="1" applyAlignment="1" applyProtection="1">
      <alignment horizontal="left"/>
    </xf>
    <xf numFmtId="0" fontId="20" fillId="0" borderId="10" xfId="2" applyFont="1" applyBorder="1" applyAlignment="1" applyProtection="1">
      <alignment horizontal="left"/>
    </xf>
    <xf numFmtId="0" fontId="20" fillId="0" borderId="26" xfId="2" applyFont="1" applyBorder="1" applyAlignment="1" applyProtection="1">
      <alignment horizontal="left"/>
    </xf>
    <xf numFmtId="0" fontId="20" fillId="0" borderId="1" xfId="2" applyFont="1" applyBorder="1" applyAlignment="1" applyProtection="1"/>
    <xf numFmtId="49" fontId="5" fillId="0" borderId="8" xfId="2" applyNumberFormat="1" applyFont="1" applyBorder="1" applyAlignment="1" applyProtection="1">
      <alignment horizontal="center" vertical="center"/>
    </xf>
    <xf numFmtId="49" fontId="5" fillId="0" borderId="25" xfId="2" applyNumberFormat="1" applyFont="1" applyBorder="1" applyAlignment="1" applyProtection="1">
      <alignment horizontal="center" vertical="center"/>
    </xf>
    <xf numFmtId="0" fontId="20" fillId="0" borderId="9" xfId="2" applyFont="1" applyBorder="1" applyAlignment="1" applyProtection="1"/>
    <xf numFmtId="0" fontId="18" fillId="8" borderId="16" xfId="2" applyFont="1" applyFill="1" applyBorder="1" applyAlignment="1" applyProtection="1">
      <alignment horizontal="center"/>
    </xf>
    <xf numFmtId="0" fontId="2" fillId="8" borderId="8" xfId="2" applyFont="1" applyFill="1" applyBorder="1" applyAlignment="1" applyProtection="1">
      <alignment horizontal="center"/>
    </xf>
    <xf numFmtId="0" fontId="2" fillId="8" borderId="25" xfId="2" applyFont="1" applyFill="1" applyBorder="1" applyAlignment="1" applyProtection="1">
      <alignment horizontal="center"/>
    </xf>
    <xf numFmtId="0" fontId="3" fillId="4" borderId="17" xfId="2" applyFont="1" applyFill="1" applyBorder="1" applyAlignment="1" applyProtection="1">
      <alignment horizontal="center" vertical="top"/>
    </xf>
    <xf numFmtId="0" fontId="3" fillId="4" borderId="0" xfId="2" applyFont="1" applyFill="1" applyBorder="1" applyAlignment="1" applyProtection="1">
      <alignment horizontal="center" vertical="top"/>
    </xf>
    <xf numFmtId="0" fontId="3" fillId="4" borderId="18" xfId="2" applyFont="1" applyFill="1" applyBorder="1" applyAlignment="1" applyProtection="1">
      <alignment horizontal="center" vertical="top"/>
    </xf>
    <xf numFmtId="0" fontId="3" fillId="8" borderId="17" xfId="2" applyFont="1" applyFill="1" applyBorder="1" applyAlignment="1" applyProtection="1">
      <alignment horizontal="center" vertical="top"/>
    </xf>
    <xf numFmtId="0" fontId="3" fillId="8" borderId="0" xfId="2" applyFont="1" applyFill="1" applyBorder="1" applyAlignment="1" applyProtection="1">
      <alignment horizontal="center" vertical="top"/>
    </xf>
    <xf numFmtId="0" fontId="3" fillId="8" borderId="18" xfId="2" applyFont="1" applyFill="1" applyBorder="1" applyAlignment="1" applyProtection="1">
      <alignment horizontal="center" vertical="top"/>
    </xf>
    <xf numFmtId="0" fontId="18" fillId="8" borderId="17" xfId="2" applyFont="1" applyFill="1" applyBorder="1" applyAlignment="1" applyProtection="1">
      <alignment horizontal="center"/>
    </xf>
    <xf numFmtId="0" fontId="18" fillId="8" borderId="0" xfId="2" applyFont="1" applyFill="1" applyBorder="1" applyAlignment="1" applyProtection="1">
      <alignment horizontal="center"/>
    </xf>
    <xf numFmtId="0" fontId="18" fillId="8" borderId="18" xfId="2" applyFont="1" applyFill="1" applyBorder="1" applyAlignment="1" applyProtection="1">
      <alignment horizontal="center"/>
    </xf>
    <xf numFmtId="49" fontId="22" fillId="5" borderId="30" xfId="2" applyNumberFormat="1" applyFont="1" applyFill="1" applyBorder="1" applyAlignment="1" applyProtection="1">
      <alignment horizontal="center" vertical="center"/>
    </xf>
    <xf numFmtId="0" fontId="4" fillId="5" borderId="3" xfId="2" applyFont="1" applyFill="1" applyBorder="1" applyAlignment="1" applyProtection="1"/>
    <xf numFmtId="0" fontId="4" fillId="5" borderId="31" xfId="2" applyFont="1" applyFill="1" applyBorder="1" applyAlignment="1" applyProtection="1"/>
    <xf numFmtId="49" fontId="2" fillId="0" borderId="22" xfId="2" applyNumberFormat="1" applyFont="1" applyBorder="1" applyAlignment="1" applyProtection="1">
      <alignment horizontal="left" vertical="center"/>
    </xf>
    <xf numFmtId="49" fontId="2" fillId="0" borderId="2" xfId="2" applyNumberFormat="1" applyFont="1" applyBorder="1" applyAlignment="1" applyProtection="1">
      <alignment horizontal="left" vertical="center"/>
    </xf>
    <xf numFmtId="49" fontId="2" fillId="0" borderId="32" xfId="2" applyNumberFormat="1" applyFont="1" applyBorder="1" applyAlignment="1" applyProtection="1">
      <alignment horizontal="left" vertical="center"/>
    </xf>
    <xf numFmtId="0" fontId="4" fillId="0" borderId="13" xfId="2" applyFont="1" applyBorder="1" applyAlignment="1" applyProtection="1">
      <alignment horizontal="left"/>
      <protection locked="0"/>
    </xf>
    <xf numFmtId="0" fontId="4" fillId="0" borderId="28" xfId="2" applyFont="1" applyBorder="1" applyAlignment="1" applyProtection="1">
      <alignment horizontal="left"/>
      <protection locked="0"/>
    </xf>
    <xf numFmtId="0" fontId="4" fillId="0" borderId="33" xfId="2" applyFont="1" applyBorder="1" applyAlignment="1" applyProtection="1">
      <alignment horizontal="left"/>
      <protection locked="0"/>
    </xf>
    <xf numFmtId="0" fontId="1" fillId="0" borderId="13" xfId="2" applyFont="1" applyBorder="1" applyAlignment="1" applyProtection="1">
      <alignment horizontal="center"/>
      <protection locked="0"/>
    </xf>
    <xf numFmtId="0" fontId="1" fillId="0" borderId="28" xfId="2" applyFont="1" applyBorder="1" applyAlignment="1" applyProtection="1">
      <alignment horizontal="center"/>
      <protection locked="0"/>
    </xf>
    <xf numFmtId="0" fontId="1" fillId="0" borderId="33" xfId="2" applyFont="1" applyBorder="1" applyAlignment="1" applyProtection="1">
      <alignment horizontal="center"/>
      <protection locked="0"/>
    </xf>
    <xf numFmtId="169" fontId="1" fillId="0" borderId="13" xfId="2" applyNumberFormat="1" applyFont="1" applyBorder="1" applyAlignment="1" applyProtection="1">
      <alignment horizontal="center"/>
      <protection locked="0"/>
    </xf>
    <xf numFmtId="169" fontId="1" fillId="0" borderId="28" xfId="2" applyNumberFormat="1" applyFont="1" applyBorder="1" applyAlignment="1" applyProtection="1">
      <alignment horizontal="center"/>
      <protection locked="0"/>
    </xf>
    <xf numFmtId="169" fontId="1" fillId="0" borderId="33" xfId="2" applyNumberFormat="1" applyFont="1" applyBorder="1" applyAlignment="1" applyProtection="1">
      <alignment horizontal="center"/>
      <protection locked="0"/>
    </xf>
    <xf numFmtId="0" fontId="3" fillId="0" borderId="13" xfId="2" applyFont="1" applyBorder="1" applyAlignment="1" applyProtection="1">
      <alignment horizontal="center"/>
    </xf>
    <xf numFmtId="0" fontId="3" fillId="0" borderId="28" xfId="2" applyFont="1" applyBorder="1" applyAlignment="1" applyProtection="1">
      <alignment horizontal="center"/>
    </xf>
    <xf numFmtId="0" fontId="3" fillId="0" borderId="33" xfId="2" applyFont="1" applyBorder="1" applyAlignment="1" applyProtection="1">
      <alignment horizontal="center"/>
    </xf>
    <xf numFmtId="169" fontId="1" fillId="0" borderId="29" xfId="2" applyNumberFormat="1" applyFont="1" applyBorder="1" applyAlignment="1" applyProtection="1">
      <alignment horizontal="center"/>
      <protection locked="0"/>
    </xf>
    <xf numFmtId="49" fontId="2" fillId="0" borderId="27" xfId="2" applyNumberFormat="1" applyFont="1" applyBorder="1" applyAlignment="1" applyProtection="1">
      <alignment horizontal="left" vertical="center"/>
    </xf>
    <xf numFmtId="49" fontId="2" fillId="0" borderId="10" xfId="2" applyNumberFormat="1" applyFont="1" applyBorder="1" applyAlignment="1" applyProtection="1">
      <alignment horizontal="left" vertical="center"/>
    </xf>
    <xf numFmtId="49" fontId="2" fillId="0" borderId="26" xfId="2" applyNumberFormat="1" applyFont="1" applyBorder="1" applyAlignment="1" applyProtection="1">
      <alignment horizontal="left" vertical="center"/>
    </xf>
    <xf numFmtId="0" fontId="4" fillId="0" borderId="11" xfId="2" applyFont="1" applyBorder="1" applyAlignment="1" applyProtection="1">
      <alignment horizontal="left"/>
      <protection locked="0"/>
    </xf>
    <xf numFmtId="0" fontId="4" fillId="0" borderId="10" xfId="2" applyFont="1" applyBorder="1" applyAlignment="1" applyProtection="1">
      <alignment horizontal="left"/>
      <protection locked="0"/>
    </xf>
    <xf numFmtId="0" fontId="4" fillId="0" borderId="26" xfId="2" applyFont="1" applyBorder="1" applyAlignment="1" applyProtection="1">
      <alignment horizontal="left"/>
      <protection locked="0"/>
    </xf>
    <xf numFmtId="0" fontId="1" fillId="0" borderId="11" xfId="2" applyFont="1" applyBorder="1" applyAlignment="1" applyProtection="1">
      <alignment horizontal="center"/>
      <protection locked="0"/>
    </xf>
    <xf numFmtId="0" fontId="1" fillId="0" borderId="10" xfId="2" applyFont="1" applyBorder="1" applyAlignment="1" applyProtection="1">
      <alignment horizontal="center"/>
      <protection locked="0"/>
    </xf>
    <xf numFmtId="0" fontId="1" fillId="0" borderId="26" xfId="2" applyFont="1" applyBorder="1" applyAlignment="1" applyProtection="1">
      <alignment horizontal="center"/>
      <protection locked="0"/>
    </xf>
    <xf numFmtId="169" fontId="1" fillId="0" borderId="11" xfId="2" applyNumberFormat="1" applyFont="1" applyBorder="1" applyAlignment="1" applyProtection="1">
      <alignment horizontal="center"/>
      <protection locked="0"/>
    </xf>
    <xf numFmtId="169" fontId="1" fillId="0" borderId="10" xfId="2" applyNumberFormat="1" applyFont="1" applyBorder="1" applyAlignment="1" applyProtection="1">
      <alignment horizontal="center"/>
      <protection locked="0"/>
    </xf>
    <xf numFmtId="169" fontId="1" fillId="0" borderId="26" xfId="2" applyNumberFormat="1" applyFont="1" applyBorder="1" applyAlignment="1" applyProtection="1">
      <alignment horizontal="center"/>
      <protection locked="0"/>
    </xf>
    <xf numFmtId="0" fontId="1" fillId="0" borderId="34" xfId="2" applyFont="1" applyBorder="1" applyAlignment="1" applyProtection="1">
      <alignment horizontal="center"/>
      <protection locked="0"/>
    </xf>
    <xf numFmtId="0" fontId="1" fillId="0" borderId="35" xfId="2" applyFont="1" applyBorder="1" applyAlignment="1" applyProtection="1">
      <alignment horizontal="center"/>
      <protection locked="0"/>
    </xf>
    <xf numFmtId="0" fontId="1" fillId="0" borderId="36" xfId="2" applyFont="1" applyBorder="1" applyAlignment="1" applyProtection="1">
      <alignment horizontal="center"/>
      <protection locked="0"/>
    </xf>
    <xf numFmtId="0" fontId="1" fillId="0" borderId="37" xfId="2" applyFont="1" applyBorder="1" applyAlignment="1" applyProtection="1">
      <alignment horizontal="center"/>
      <protection locked="0"/>
    </xf>
    <xf numFmtId="0" fontId="1" fillId="5" borderId="11" xfId="2" applyFont="1" applyFill="1" applyBorder="1" applyAlignment="1" applyProtection="1">
      <alignment horizontal="center"/>
    </xf>
    <xf numFmtId="0" fontId="1" fillId="5" borderId="10" xfId="2" applyFont="1" applyFill="1" applyBorder="1" applyAlignment="1" applyProtection="1">
      <alignment horizontal="center"/>
    </xf>
    <xf numFmtId="0" fontId="1" fillId="5" borderId="38" xfId="2" applyFont="1" applyFill="1" applyBorder="1" applyAlignment="1" applyProtection="1">
      <alignment horizontal="center"/>
    </xf>
    <xf numFmtId="49" fontId="2" fillId="0" borderId="5" xfId="2" applyNumberFormat="1" applyFont="1" applyBorder="1" applyAlignment="1" applyProtection="1">
      <alignment horizontal="left" vertical="center"/>
    </xf>
    <xf numFmtId="49" fontId="2" fillId="0" borderId="6" xfId="2" applyNumberFormat="1" applyFont="1" applyBorder="1" applyAlignment="1" applyProtection="1">
      <alignment horizontal="left" vertical="center"/>
    </xf>
    <xf numFmtId="49" fontId="2" fillId="0" borderId="19" xfId="2" applyNumberFormat="1" applyFont="1" applyBorder="1" applyAlignment="1" applyProtection="1">
      <alignment horizontal="left" vertical="center"/>
    </xf>
    <xf numFmtId="0" fontId="4" fillId="0" borderId="20" xfId="2" applyFont="1" applyBorder="1" applyAlignment="1" applyProtection="1">
      <alignment horizontal="left"/>
      <protection locked="0"/>
    </xf>
    <xf numFmtId="0" fontId="4" fillId="0" borderId="6" xfId="2" applyFont="1" applyBorder="1" applyAlignment="1" applyProtection="1">
      <alignment horizontal="left"/>
      <protection locked="0"/>
    </xf>
    <xf numFmtId="0" fontId="4" fillId="0" borderId="19" xfId="2" applyFont="1" applyBorder="1" applyAlignment="1" applyProtection="1">
      <alignment horizontal="left"/>
      <protection locked="0"/>
    </xf>
    <xf numFmtId="0" fontId="2" fillId="6" borderId="11" xfId="2" applyFont="1" applyFill="1" applyBorder="1" applyAlignment="1" applyProtection="1">
      <alignment horizontal="center"/>
    </xf>
    <xf numFmtId="0" fontId="2" fillId="6" borderId="10" xfId="2" applyFont="1" applyFill="1" applyBorder="1" applyAlignment="1" applyProtection="1">
      <alignment horizontal="center"/>
    </xf>
    <xf numFmtId="0" fontId="2" fillId="6" borderId="26" xfId="2" applyFont="1" applyFill="1" applyBorder="1" applyAlignment="1" applyProtection="1">
      <alignment horizontal="center"/>
    </xf>
    <xf numFmtId="0" fontId="1" fillId="0" borderId="38" xfId="2" applyFont="1" applyBorder="1" applyAlignment="1" applyProtection="1">
      <alignment horizontal="center"/>
      <protection locked="0"/>
    </xf>
    <xf numFmtId="49" fontId="22" fillId="5" borderId="5" xfId="2" applyNumberFormat="1" applyFont="1" applyFill="1" applyBorder="1" applyAlignment="1" applyProtection="1">
      <alignment horizontal="center"/>
    </xf>
    <xf numFmtId="49" fontId="22" fillId="5" borderId="6" xfId="2" applyNumberFormat="1" applyFont="1" applyFill="1" applyBorder="1" applyAlignment="1" applyProtection="1">
      <alignment horizontal="center"/>
    </xf>
    <xf numFmtId="49" fontId="22" fillId="5" borderId="21" xfId="2" applyNumberFormat="1" applyFont="1" applyFill="1" applyBorder="1" applyAlignment="1" applyProtection="1">
      <alignment horizontal="center"/>
    </xf>
    <xf numFmtId="49" fontId="4" fillId="0" borderId="27" xfId="2" applyNumberFormat="1" applyFont="1" applyBorder="1" applyAlignment="1" applyProtection="1">
      <alignment horizontal="left"/>
    </xf>
    <xf numFmtId="0" fontId="1" fillId="0" borderId="10" xfId="2" applyBorder="1" applyAlignment="1" applyProtection="1">
      <alignment horizontal="left"/>
    </xf>
    <xf numFmtId="0" fontId="1" fillId="0" borderId="26" xfId="2" applyBorder="1" applyAlignment="1" applyProtection="1">
      <alignment horizontal="left"/>
    </xf>
    <xf numFmtId="49" fontId="2" fillId="0" borderId="11" xfId="2" applyNumberFormat="1" applyFont="1" applyBorder="1" applyAlignment="1" applyProtection="1">
      <alignment horizontal="left"/>
    </xf>
    <xf numFmtId="0" fontId="1" fillId="0" borderId="10" xfId="2" applyFont="1" applyBorder="1" applyAlignment="1" applyProtection="1">
      <alignment horizontal="left"/>
    </xf>
    <xf numFmtId="0" fontId="1" fillId="0" borderId="26" xfId="2" applyFont="1" applyBorder="1" applyAlignment="1" applyProtection="1">
      <alignment horizontal="left"/>
    </xf>
    <xf numFmtId="49" fontId="2" fillId="0" borderId="10" xfId="2" applyNumberFormat="1" applyFont="1" applyBorder="1" applyAlignment="1" applyProtection="1">
      <alignment horizontal="left"/>
    </xf>
    <xf numFmtId="49" fontId="2" fillId="0" borderId="26" xfId="2" applyNumberFormat="1" applyFont="1" applyBorder="1" applyAlignment="1" applyProtection="1">
      <alignment horizontal="left"/>
    </xf>
    <xf numFmtId="49" fontId="2" fillId="0" borderId="1" xfId="2" applyNumberFormat="1" applyFont="1" applyBorder="1" applyAlignment="1" applyProtection="1">
      <alignment horizontal="left"/>
    </xf>
    <xf numFmtId="0" fontId="1" fillId="0" borderId="1" xfId="2" applyBorder="1" applyAlignment="1" applyProtection="1">
      <alignment horizontal="left"/>
    </xf>
    <xf numFmtId="0" fontId="1" fillId="0" borderId="12" xfId="2" applyBorder="1" applyAlignment="1" applyProtection="1">
      <alignment horizontal="left"/>
    </xf>
    <xf numFmtId="168" fontId="4" fillId="7" borderId="0" xfId="2" applyNumberFormat="1" applyFont="1" applyFill="1" applyBorder="1" applyAlignment="1" applyProtection="1">
      <alignment horizontal="center" vertical="center"/>
    </xf>
    <xf numFmtId="168" fontId="4" fillId="7" borderId="18" xfId="2" applyNumberFormat="1" applyFont="1" applyFill="1" applyBorder="1" applyAlignment="1" applyProtection="1">
      <alignment horizontal="center" vertical="center"/>
    </xf>
    <xf numFmtId="165" fontId="4" fillId="7" borderId="43" xfId="2" applyNumberFormat="1" applyFont="1" applyFill="1" applyBorder="1" applyAlignment="1" applyProtection="1">
      <alignment horizontal="center" vertical="center"/>
    </xf>
    <xf numFmtId="165" fontId="4" fillId="7" borderId="3" xfId="2" applyNumberFormat="1" applyFont="1" applyFill="1" applyBorder="1" applyAlignment="1" applyProtection="1">
      <alignment horizontal="center" vertical="center"/>
    </xf>
    <xf numFmtId="165" fontId="4" fillId="7" borderId="44" xfId="2" applyNumberFormat="1" applyFont="1" applyFill="1" applyBorder="1" applyAlignment="1" applyProtection="1">
      <alignment horizontal="center" vertical="center"/>
    </xf>
    <xf numFmtId="166" fontId="4" fillId="7" borderId="43" xfId="2" applyNumberFormat="1" applyFont="1" applyFill="1" applyBorder="1" applyAlignment="1" applyProtection="1">
      <alignment horizontal="center" vertical="center"/>
    </xf>
    <xf numFmtId="166" fontId="4" fillId="7" borderId="3" xfId="2" applyNumberFormat="1" applyFont="1" applyFill="1" applyBorder="1" applyAlignment="1" applyProtection="1">
      <alignment horizontal="center" vertical="center"/>
    </xf>
    <xf numFmtId="166" fontId="4" fillId="7" borderId="44" xfId="2" applyNumberFormat="1" applyFont="1" applyFill="1" applyBorder="1" applyAlignment="1" applyProtection="1">
      <alignment horizontal="center" vertical="center"/>
    </xf>
    <xf numFmtId="167" fontId="4" fillId="7" borderId="43" xfId="2" applyNumberFormat="1" applyFont="1" applyFill="1" applyBorder="1" applyAlignment="1" applyProtection="1">
      <alignment horizontal="center" vertical="center"/>
    </xf>
    <xf numFmtId="167" fontId="4" fillId="7" borderId="3" xfId="2" applyNumberFormat="1" applyFont="1" applyFill="1" applyBorder="1" applyAlignment="1" applyProtection="1">
      <alignment horizontal="center" vertical="center"/>
    </xf>
    <xf numFmtId="167" fontId="4" fillId="7" borderId="44" xfId="2" applyNumberFormat="1" applyFont="1" applyFill="1" applyBorder="1" applyAlignment="1" applyProtection="1">
      <alignment horizontal="center" vertical="center"/>
    </xf>
    <xf numFmtId="168" fontId="4" fillId="7" borderId="43" xfId="2" applyNumberFormat="1" applyFont="1" applyFill="1" applyBorder="1" applyAlignment="1" applyProtection="1">
      <alignment horizontal="center" vertical="center"/>
    </xf>
    <xf numFmtId="168" fontId="4" fillId="7" borderId="3" xfId="2" applyNumberFormat="1" applyFont="1" applyFill="1" applyBorder="1" applyAlignment="1" applyProtection="1">
      <alignment horizontal="center" vertical="center"/>
    </xf>
    <xf numFmtId="168" fontId="4" fillId="7" borderId="31" xfId="2" applyNumberFormat="1" applyFont="1" applyFill="1" applyBorder="1" applyAlignment="1" applyProtection="1">
      <alignment horizontal="center" vertical="center"/>
    </xf>
    <xf numFmtId="49" fontId="17" fillId="0" borderId="16" xfId="2" applyNumberFormat="1" applyFont="1" applyFill="1" applyBorder="1" applyAlignment="1" applyProtection="1">
      <alignment horizontal="center" vertical="center"/>
    </xf>
    <xf numFmtId="49" fontId="17" fillId="0" borderId="8" xfId="2" applyNumberFormat="1" applyFont="1" applyFill="1" applyBorder="1" applyAlignment="1" applyProtection="1">
      <alignment horizontal="center" vertical="center"/>
    </xf>
    <xf numFmtId="49" fontId="17" fillId="0" borderId="45" xfId="2" applyNumberFormat="1" applyFont="1" applyFill="1" applyBorder="1" applyAlignment="1" applyProtection="1">
      <alignment horizontal="center" vertical="center"/>
    </xf>
    <xf numFmtId="49" fontId="4" fillId="9" borderId="46" xfId="1" applyNumberFormat="1" applyFont="1" applyFill="1" applyBorder="1" applyAlignment="1" applyProtection="1">
      <alignment horizontal="center" vertical="center"/>
      <protection locked="0"/>
    </xf>
    <xf numFmtId="49" fontId="4" fillId="9" borderId="2" xfId="1" applyNumberFormat="1" applyFont="1" applyFill="1" applyBorder="1" applyAlignment="1" applyProtection="1">
      <alignment horizontal="center" vertical="center"/>
      <protection locked="0"/>
    </xf>
    <xf numFmtId="49" fontId="4" fillId="9" borderId="32" xfId="1" applyNumberFormat="1" applyFont="1" applyFill="1" applyBorder="1" applyAlignment="1" applyProtection="1">
      <alignment horizontal="center" vertical="center"/>
      <protection locked="0"/>
    </xf>
    <xf numFmtId="49" fontId="4" fillId="7" borderId="39" xfId="2" applyNumberFormat="1" applyFont="1" applyFill="1" applyBorder="1" applyAlignment="1" applyProtection="1">
      <alignment horizontal="center" vertical="center"/>
    </xf>
    <xf numFmtId="49" fontId="4" fillId="7" borderId="0" xfId="2" applyNumberFormat="1" applyFont="1" applyFill="1" applyBorder="1" applyAlignment="1" applyProtection="1">
      <alignment horizontal="center" vertical="center"/>
    </xf>
    <xf numFmtId="49" fontId="4" fillId="7" borderId="40" xfId="2" applyNumberFormat="1" applyFont="1" applyFill="1" applyBorder="1" applyAlignment="1" applyProtection="1">
      <alignment horizontal="center" vertical="center"/>
    </xf>
    <xf numFmtId="14" fontId="4" fillId="7" borderId="47" xfId="2" applyNumberFormat="1" applyFont="1" applyFill="1" applyBorder="1" applyAlignment="1" applyProtection="1">
      <alignment horizontal="center" vertical="center"/>
    </xf>
    <xf numFmtId="14" fontId="4" fillId="7" borderId="8" xfId="2" applyNumberFormat="1" applyFont="1" applyFill="1" applyBorder="1" applyAlignment="1" applyProtection="1">
      <alignment horizontal="center" vertical="center"/>
    </xf>
    <xf numFmtId="14" fontId="4" fillId="7" borderId="45" xfId="2" applyNumberFormat="1" applyFont="1" applyFill="1" applyBorder="1" applyAlignment="1" applyProtection="1">
      <alignment horizontal="center" vertical="center"/>
    </xf>
    <xf numFmtId="1" fontId="4" fillId="7" borderId="39" xfId="2" applyNumberFormat="1" applyFont="1" applyFill="1" applyBorder="1" applyAlignment="1" applyProtection="1">
      <alignment horizontal="center" vertical="center"/>
    </xf>
    <xf numFmtId="1" fontId="4" fillId="7" borderId="0" xfId="2" applyNumberFormat="1" applyFont="1" applyFill="1" applyBorder="1" applyAlignment="1" applyProtection="1">
      <alignment horizontal="center" vertical="center"/>
    </xf>
    <xf numFmtId="1" fontId="4" fillId="7" borderId="40" xfId="2" applyNumberFormat="1" applyFont="1" applyFill="1" applyBorder="1" applyAlignment="1" applyProtection="1">
      <alignment horizontal="center" vertical="center"/>
    </xf>
    <xf numFmtId="49" fontId="17" fillId="0" borderId="30" xfId="2" applyNumberFormat="1" applyFont="1" applyFill="1" applyBorder="1" applyAlignment="1" applyProtection="1">
      <alignment horizontal="center" vertical="center"/>
    </xf>
    <xf numFmtId="49" fontId="17" fillId="0" borderId="3" xfId="2" applyNumberFormat="1" applyFont="1" applyFill="1" applyBorder="1" applyAlignment="1" applyProtection="1">
      <alignment horizontal="center" vertical="center"/>
    </xf>
    <xf numFmtId="49" fontId="17" fillId="0" borderId="44" xfId="2" applyNumberFormat="1" applyFont="1" applyFill="1" applyBorder="1" applyAlignment="1" applyProtection="1">
      <alignment horizontal="center" vertical="center"/>
    </xf>
    <xf numFmtId="49" fontId="4" fillId="9" borderId="43" xfId="1" applyNumberFormat="1" applyFont="1" applyFill="1" applyBorder="1" applyAlignment="1" applyProtection="1">
      <alignment horizontal="center" vertical="center"/>
      <protection locked="0"/>
    </xf>
    <xf numFmtId="49" fontId="4" fillId="9" borderId="3" xfId="1" applyNumberFormat="1" applyFont="1" applyFill="1" applyBorder="1" applyAlignment="1" applyProtection="1">
      <alignment horizontal="center" vertical="center"/>
      <protection locked="0"/>
    </xf>
    <xf numFmtId="49" fontId="4" fillId="9" borderId="44" xfId="1" applyNumberFormat="1" applyFont="1" applyFill="1" applyBorder="1" applyAlignment="1" applyProtection="1">
      <alignment horizontal="center" vertical="center"/>
      <protection locked="0"/>
    </xf>
    <xf numFmtId="49" fontId="4" fillId="7" borderId="43" xfId="2" applyNumberFormat="1" applyFont="1" applyFill="1" applyBorder="1" applyAlignment="1" applyProtection="1">
      <alignment horizontal="center" vertical="center"/>
    </xf>
    <xf numFmtId="49" fontId="4" fillId="7" borderId="3" xfId="2" applyNumberFormat="1" applyFont="1" applyFill="1" applyBorder="1" applyAlignment="1" applyProtection="1">
      <alignment horizontal="center" vertical="center"/>
    </xf>
    <xf numFmtId="49" fontId="4" fillId="7" borderId="44" xfId="2" applyNumberFormat="1" applyFont="1" applyFill="1" applyBorder="1" applyAlignment="1" applyProtection="1">
      <alignment horizontal="center" vertical="center"/>
    </xf>
    <xf numFmtId="14" fontId="4" fillId="7" borderId="43" xfId="2" applyNumberFormat="1" applyFont="1" applyFill="1" applyBorder="1" applyAlignment="1" applyProtection="1">
      <alignment horizontal="center" vertical="center"/>
    </xf>
    <xf numFmtId="14" fontId="4" fillId="7" borderId="3" xfId="2" applyNumberFormat="1" applyFont="1" applyFill="1" applyBorder="1" applyAlignment="1" applyProtection="1">
      <alignment horizontal="center" vertical="center"/>
    </xf>
    <xf numFmtId="14" fontId="4" fillId="7" borderId="44" xfId="2" applyNumberFormat="1" applyFont="1" applyFill="1" applyBorder="1" applyAlignment="1" applyProtection="1">
      <alignment horizontal="center" vertical="center"/>
    </xf>
    <xf numFmtId="1" fontId="4" fillId="7" borderId="43" xfId="2" applyNumberFormat="1" applyFont="1" applyFill="1" applyBorder="1" applyAlignment="1" applyProtection="1">
      <alignment horizontal="center" vertical="center"/>
    </xf>
    <xf numFmtId="1" fontId="4" fillId="7" borderId="3" xfId="2" applyNumberFormat="1" applyFont="1" applyFill="1" applyBorder="1" applyAlignment="1" applyProtection="1">
      <alignment horizontal="center" vertical="center"/>
    </xf>
    <xf numFmtId="1" fontId="4" fillId="7" borderId="44" xfId="2" applyNumberFormat="1" applyFont="1" applyFill="1" applyBorder="1" applyAlignment="1" applyProtection="1">
      <alignment horizontal="center" vertical="center"/>
    </xf>
    <xf numFmtId="165" fontId="4" fillId="7" borderId="39" xfId="2" applyNumberFormat="1" applyFont="1" applyFill="1" applyBorder="1" applyAlignment="1" applyProtection="1">
      <alignment horizontal="center" vertical="center"/>
    </xf>
    <xf numFmtId="165" fontId="4" fillId="7" borderId="0" xfId="2" applyNumberFormat="1" applyFont="1" applyFill="1" applyBorder="1" applyAlignment="1" applyProtection="1">
      <alignment horizontal="center" vertical="center"/>
    </xf>
    <xf numFmtId="165" fontId="4" fillId="7" borderId="40" xfId="2" applyNumberFormat="1" applyFont="1" applyFill="1" applyBorder="1" applyAlignment="1" applyProtection="1">
      <alignment horizontal="center" vertical="center"/>
    </xf>
    <xf numFmtId="166" fontId="4" fillId="7" borderId="46" xfId="2" applyNumberFormat="1" applyFont="1" applyFill="1" applyBorder="1" applyAlignment="1" applyProtection="1">
      <alignment horizontal="center" vertical="center"/>
    </xf>
    <xf numFmtId="166" fontId="4" fillId="7" borderId="2" xfId="2" applyNumberFormat="1" applyFont="1" applyFill="1" applyBorder="1" applyAlignment="1" applyProtection="1">
      <alignment horizontal="center" vertical="center"/>
    </xf>
    <xf numFmtId="166" fontId="4" fillId="7" borderId="32" xfId="2" applyNumberFormat="1" applyFont="1" applyFill="1" applyBorder="1" applyAlignment="1" applyProtection="1">
      <alignment horizontal="center" vertical="center"/>
    </xf>
    <xf numFmtId="167" fontId="4" fillId="7" borderId="39" xfId="2" applyNumberFormat="1" applyFont="1" applyFill="1" applyBorder="1" applyAlignment="1" applyProtection="1">
      <alignment horizontal="center" vertical="center"/>
    </xf>
    <xf numFmtId="167" fontId="4" fillId="7" borderId="0" xfId="2" applyNumberFormat="1" applyFont="1" applyFill="1" applyBorder="1" applyAlignment="1" applyProtection="1">
      <alignment horizontal="center" vertical="center"/>
    </xf>
    <xf numFmtId="167" fontId="4" fillId="7" borderId="18" xfId="2" applyNumberFormat="1" applyFont="1" applyFill="1" applyBorder="1" applyAlignment="1" applyProtection="1">
      <alignment horizontal="center" vertical="center"/>
    </xf>
    <xf numFmtId="0" fontId="16" fillId="8" borderId="39" xfId="2" applyFont="1" applyFill="1" applyBorder="1" applyAlignment="1" applyProtection="1">
      <alignment horizontal="center" wrapText="1"/>
    </xf>
    <xf numFmtId="0" fontId="16" fillId="8" borderId="0" xfId="2" applyFont="1" applyFill="1" applyBorder="1" applyAlignment="1" applyProtection="1">
      <alignment horizontal="center" wrapText="1"/>
    </xf>
    <xf numFmtId="0" fontId="16" fillId="8" borderId="40" xfId="2" applyFont="1" applyFill="1" applyBorder="1" applyAlignment="1" applyProtection="1">
      <alignment horizontal="center" wrapText="1"/>
    </xf>
    <xf numFmtId="0" fontId="16" fillId="8" borderId="18" xfId="2" applyFont="1" applyFill="1" applyBorder="1" applyAlignment="1" applyProtection="1">
      <alignment horizontal="center" wrapText="1"/>
    </xf>
    <xf numFmtId="49" fontId="17" fillId="0" borderId="16" xfId="2" applyNumberFormat="1" applyFont="1" applyFill="1" applyBorder="1" applyAlignment="1" applyProtection="1">
      <alignment horizontal="center" vertical="center" wrapText="1"/>
    </xf>
    <xf numFmtId="49" fontId="17" fillId="0" borderId="8" xfId="2" applyNumberFormat="1" applyFont="1" applyFill="1" applyBorder="1" applyAlignment="1" applyProtection="1">
      <alignment horizontal="center" vertical="center" wrapText="1"/>
    </xf>
    <xf numFmtId="49" fontId="17" fillId="0" borderId="45" xfId="2" applyNumberFormat="1" applyFont="1" applyFill="1" applyBorder="1" applyAlignment="1" applyProtection="1">
      <alignment horizontal="center" vertical="center" wrapText="1"/>
    </xf>
    <xf numFmtId="49" fontId="17" fillId="0" borderId="22" xfId="2" applyNumberFormat="1" applyFont="1" applyFill="1" applyBorder="1" applyAlignment="1" applyProtection="1">
      <alignment horizontal="center" vertical="center" wrapText="1"/>
    </xf>
    <xf numFmtId="49" fontId="17" fillId="0" borderId="2" xfId="2" applyNumberFormat="1" applyFont="1" applyFill="1" applyBorder="1" applyAlignment="1" applyProtection="1">
      <alignment horizontal="center" vertical="center" wrapText="1"/>
    </xf>
    <xf numFmtId="49" fontId="17" fillId="0" borderId="32" xfId="2" applyNumberFormat="1" applyFont="1" applyFill="1" applyBorder="1" applyAlignment="1" applyProtection="1">
      <alignment horizontal="center" vertical="center" wrapText="1"/>
    </xf>
    <xf numFmtId="49" fontId="4" fillId="9" borderId="47" xfId="1" applyNumberFormat="1" applyFont="1" applyFill="1" applyBorder="1" applyAlignment="1" applyProtection="1">
      <alignment horizontal="center" vertical="center"/>
      <protection locked="0"/>
    </xf>
    <xf numFmtId="49" fontId="4" fillId="9" borderId="8" xfId="1" applyNumberFormat="1" applyFont="1" applyFill="1" applyBorder="1" applyAlignment="1" applyProtection="1">
      <alignment horizontal="center" vertical="center"/>
      <protection locked="0"/>
    </xf>
    <xf numFmtId="49" fontId="4" fillId="9" borderId="45" xfId="1" applyNumberFormat="1" applyFont="1" applyFill="1" applyBorder="1" applyAlignment="1" applyProtection="1">
      <alignment horizontal="center" vertical="center"/>
      <protection locked="0"/>
    </xf>
    <xf numFmtId="49" fontId="4" fillId="9" borderId="39" xfId="1" applyNumberFormat="1" applyFont="1" applyFill="1" applyBorder="1" applyAlignment="1" applyProtection="1">
      <alignment horizontal="center" vertical="center"/>
      <protection locked="0"/>
    </xf>
    <xf numFmtId="49" fontId="4" fillId="9" borderId="0" xfId="1" applyNumberFormat="1" applyFont="1" applyFill="1" applyBorder="1" applyAlignment="1" applyProtection="1">
      <alignment horizontal="center" vertical="center"/>
      <protection locked="0"/>
    </xf>
    <xf numFmtId="49" fontId="4" fillId="9" borderId="40" xfId="1" applyNumberFormat="1" applyFont="1" applyFill="1" applyBorder="1" applyAlignment="1" applyProtection="1">
      <alignment horizontal="center" vertical="center"/>
      <protection locked="0"/>
    </xf>
    <xf numFmtId="49" fontId="4" fillId="7" borderId="8" xfId="2" applyNumberFormat="1" applyFont="1" applyFill="1" applyBorder="1" applyAlignment="1" applyProtection="1">
      <alignment horizontal="center" vertical="center"/>
    </xf>
    <xf numFmtId="49" fontId="4" fillId="7" borderId="45" xfId="2" applyNumberFormat="1" applyFont="1" applyFill="1" applyBorder="1" applyAlignment="1" applyProtection="1">
      <alignment horizontal="center" vertical="center"/>
    </xf>
    <xf numFmtId="14" fontId="4" fillId="7" borderId="0" xfId="2" applyNumberFormat="1" applyFont="1" applyFill="1" applyBorder="1" applyAlignment="1" applyProtection="1">
      <alignment horizontal="center" vertical="center"/>
    </xf>
    <xf numFmtId="14" fontId="4" fillId="7" borderId="40" xfId="2" applyNumberFormat="1" applyFont="1" applyFill="1" applyBorder="1" applyAlignment="1" applyProtection="1">
      <alignment horizontal="center" vertical="center"/>
    </xf>
    <xf numFmtId="1" fontId="4" fillId="7" borderId="47" xfId="2" applyNumberFormat="1" applyFont="1" applyFill="1" applyBorder="1" applyAlignment="1" applyProtection="1">
      <alignment horizontal="center" vertical="center"/>
    </xf>
    <xf numFmtId="1" fontId="4" fillId="7" borderId="8" xfId="2" applyNumberFormat="1" applyFont="1" applyFill="1" applyBorder="1" applyAlignment="1" applyProtection="1">
      <alignment horizontal="center" vertical="center"/>
    </xf>
    <xf numFmtId="49" fontId="2" fillId="8" borderId="17" xfId="2" applyNumberFormat="1" applyFont="1" applyFill="1" applyBorder="1" applyAlignment="1" applyProtection="1">
      <alignment horizontal="left" wrapText="1"/>
    </xf>
    <xf numFmtId="49" fontId="2" fillId="8" borderId="0" xfId="2" applyNumberFormat="1" applyFont="1" applyFill="1" applyBorder="1" applyAlignment="1" applyProtection="1">
      <alignment horizontal="left" wrapText="1"/>
    </xf>
    <xf numFmtId="0" fontId="16" fillId="8" borderId="17" xfId="2" applyFont="1" applyFill="1" applyBorder="1" applyAlignment="1" applyProtection="1">
      <alignment horizontal="center" wrapText="1"/>
    </xf>
    <xf numFmtId="0" fontId="3" fillId="8" borderId="39" xfId="2" applyFont="1" applyFill="1" applyBorder="1" applyAlignment="1" applyProtection="1">
      <alignment horizontal="center" wrapText="1"/>
    </xf>
    <xf numFmtId="0" fontId="3" fillId="8" borderId="0" xfId="2" applyFont="1" applyFill="1" applyBorder="1" applyAlignment="1" applyProtection="1">
      <alignment horizontal="center" wrapText="1"/>
    </xf>
    <xf numFmtId="0" fontId="3" fillId="8" borderId="40" xfId="2" applyFont="1" applyFill="1" applyBorder="1" applyAlignment="1" applyProtection="1">
      <alignment horizontal="center" wrapText="1"/>
    </xf>
    <xf numFmtId="165" fontId="4" fillId="7" borderId="47" xfId="2" applyNumberFormat="1" applyFont="1" applyFill="1" applyBorder="1" applyAlignment="1" applyProtection="1">
      <alignment horizontal="center" vertical="center"/>
    </xf>
    <xf numFmtId="165" fontId="4" fillId="7" borderId="8" xfId="2" applyNumberFormat="1" applyFont="1" applyFill="1" applyBorder="1" applyAlignment="1" applyProtection="1">
      <alignment horizontal="center" vertical="center"/>
    </xf>
    <xf numFmtId="165" fontId="4" fillId="7" borderId="45" xfId="2" applyNumberFormat="1" applyFont="1" applyFill="1" applyBorder="1" applyAlignment="1" applyProtection="1">
      <alignment horizontal="center" vertical="center"/>
    </xf>
    <xf numFmtId="166" fontId="4" fillId="7" borderId="47" xfId="2" applyNumberFormat="1" applyFont="1" applyFill="1" applyBorder="1" applyAlignment="1" applyProtection="1">
      <alignment horizontal="center" vertical="center"/>
    </xf>
    <xf numFmtId="166" fontId="4" fillId="7" borderId="8" xfId="2" applyNumberFormat="1" applyFont="1" applyFill="1" applyBorder="1" applyAlignment="1" applyProtection="1">
      <alignment horizontal="center" vertical="center"/>
    </xf>
    <xf numFmtId="166" fontId="4" fillId="7" borderId="45" xfId="2" applyNumberFormat="1" applyFont="1" applyFill="1" applyBorder="1" applyAlignment="1" applyProtection="1">
      <alignment horizontal="center" vertical="center"/>
    </xf>
    <xf numFmtId="166" fontId="4" fillId="7" borderId="39" xfId="2" applyNumberFormat="1" applyFont="1" applyFill="1" applyBorder="1" applyAlignment="1" applyProtection="1">
      <alignment horizontal="center" vertical="center"/>
    </xf>
    <xf numFmtId="166" fontId="4" fillId="7" borderId="0" xfId="2" applyNumberFormat="1" applyFont="1" applyFill="1" applyBorder="1" applyAlignment="1" applyProtection="1">
      <alignment horizontal="center" vertical="center"/>
    </xf>
    <xf numFmtId="166" fontId="4" fillId="7" borderId="40" xfId="2" applyNumberFormat="1" applyFont="1" applyFill="1" applyBorder="1" applyAlignment="1" applyProtection="1">
      <alignment horizontal="center" vertical="center"/>
    </xf>
    <xf numFmtId="167" fontId="4" fillId="7" borderId="47" xfId="2" applyNumberFormat="1" applyFont="1" applyFill="1" applyBorder="1" applyAlignment="1" applyProtection="1">
      <alignment horizontal="center" vertical="center"/>
    </xf>
    <xf numFmtId="167" fontId="4" fillId="7" borderId="8" xfId="2" applyNumberFormat="1" applyFont="1" applyFill="1" applyBorder="1" applyAlignment="1" applyProtection="1">
      <alignment horizontal="center" vertical="center"/>
    </xf>
    <xf numFmtId="167" fontId="4" fillId="7" borderId="25" xfId="2" applyNumberFormat="1" applyFont="1" applyFill="1" applyBorder="1" applyAlignment="1" applyProtection="1">
      <alignment horizontal="center" vertical="center"/>
    </xf>
    <xf numFmtId="167" fontId="4" fillId="7" borderId="46" xfId="2" applyNumberFormat="1" applyFont="1" applyFill="1" applyBorder="1" applyAlignment="1" applyProtection="1">
      <alignment horizontal="center" vertical="center"/>
    </xf>
    <xf numFmtId="167" fontId="4" fillId="7" borderId="2" xfId="2" applyNumberFormat="1" applyFont="1" applyFill="1" applyBorder="1" applyAlignment="1" applyProtection="1">
      <alignment horizontal="center" vertical="center"/>
    </xf>
    <xf numFmtId="167" fontId="4" fillId="7" borderId="23" xfId="2" applyNumberFormat="1" applyFont="1" applyFill="1" applyBorder="1" applyAlignment="1" applyProtection="1">
      <alignment horizontal="center" vertical="center"/>
    </xf>
    <xf numFmtId="168" fontId="4" fillId="7" borderId="47" xfId="2" applyNumberFormat="1" applyFont="1" applyFill="1" applyBorder="1" applyAlignment="1" applyProtection="1">
      <alignment horizontal="center" vertical="center"/>
    </xf>
    <xf numFmtId="168" fontId="4" fillId="7" borderId="8" xfId="2" applyNumberFormat="1" applyFont="1" applyFill="1" applyBorder="1" applyAlignment="1" applyProtection="1">
      <alignment horizontal="center" vertical="center"/>
    </xf>
    <xf numFmtId="168" fontId="4" fillId="7" borderId="25" xfId="2" applyNumberFormat="1" applyFont="1" applyFill="1" applyBorder="1" applyAlignment="1" applyProtection="1">
      <alignment horizontal="center" vertical="center"/>
    </xf>
    <xf numFmtId="168" fontId="4" fillId="7" borderId="39" xfId="2" applyNumberFormat="1" applyFont="1" applyFill="1" applyBorder="1" applyAlignment="1" applyProtection="1">
      <alignment horizontal="center" vertical="center"/>
    </xf>
    <xf numFmtId="0" fontId="4" fillId="9" borderId="24" xfId="2" applyFont="1" applyFill="1" applyBorder="1" applyAlignment="1" applyProtection="1">
      <alignment horizontal="center" vertical="center"/>
      <protection locked="0"/>
    </xf>
    <xf numFmtId="0" fontId="4" fillId="9" borderId="48" xfId="2" applyFont="1" applyFill="1" applyBorder="1" applyAlignment="1" applyProtection="1">
      <alignment horizontal="center" vertical="center"/>
      <protection locked="0"/>
    </xf>
    <xf numFmtId="1" fontId="4" fillId="7" borderId="45" xfId="2" applyNumberFormat="1" applyFont="1" applyFill="1" applyBorder="1" applyAlignment="1" applyProtection="1">
      <alignment horizontal="center" vertical="center"/>
    </xf>
    <xf numFmtId="1" fontId="4" fillId="7" borderId="46" xfId="2" applyNumberFormat="1" applyFont="1" applyFill="1" applyBorder="1" applyAlignment="1" applyProtection="1">
      <alignment horizontal="center" vertical="center"/>
    </xf>
    <xf numFmtId="1" fontId="4" fillId="7" borderId="32" xfId="2" applyNumberFormat="1" applyFont="1" applyFill="1" applyBorder="1" applyAlignment="1" applyProtection="1">
      <alignment horizontal="center" vertical="center"/>
    </xf>
    <xf numFmtId="165" fontId="4" fillId="9" borderId="49" xfId="2" applyNumberFormat="1" applyFont="1" applyFill="1" applyBorder="1" applyAlignment="1" applyProtection="1">
      <alignment horizontal="center" vertical="center"/>
      <protection locked="0"/>
    </xf>
    <xf numFmtId="165" fontId="4" fillId="9" borderId="7" xfId="2" applyNumberFormat="1" applyFont="1" applyFill="1" applyBorder="1" applyAlignment="1" applyProtection="1">
      <alignment horizontal="center" vertical="center"/>
      <protection locked="0"/>
    </xf>
    <xf numFmtId="166" fontId="4" fillId="7" borderId="49" xfId="2" applyNumberFormat="1" applyFont="1" applyFill="1" applyBorder="1" applyAlignment="1" applyProtection="1">
      <alignment horizontal="center" vertical="center"/>
    </xf>
    <xf numFmtId="166" fontId="4" fillId="7" borderId="7" xfId="2" applyNumberFormat="1" applyFont="1" applyFill="1" applyBorder="1" applyAlignment="1" applyProtection="1">
      <alignment horizontal="center" vertical="center"/>
    </xf>
    <xf numFmtId="167" fontId="4" fillId="9" borderId="49" xfId="2" applyNumberFormat="1" applyFont="1" applyFill="1" applyBorder="1" applyAlignment="1" applyProtection="1">
      <alignment horizontal="center" vertical="center"/>
      <protection locked="0"/>
    </xf>
    <xf numFmtId="167" fontId="4" fillId="9" borderId="7" xfId="2" applyNumberFormat="1" applyFont="1" applyFill="1" applyBorder="1" applyAlignment="1" applyProtection="1">
      <alignment horizontal="center" vertical="center"/>
      <protection locked="0"/>
    </xf>
    <xf numFmtId="168" fontId="4" fillId="7" borderId="49" xfId="2" applyNumberFormat="1" applyFont="1" applyFill="1" applyBorder="1" applyAlignment="1" applyProtection="1">
      <alignment horizontal="center" vertical="center"/>
    </xf>
    <xf numFmtId="168" fontId="4" fillId="7" borderId="50" xfId="2" applyNumberFormat="1" applyFont="1" applyFill="1" applyBorder="1" applyAlignment="1" applyProtection="1">
      <alignment horizontal="center" vertical="center"/>
    </xf>
    <xf numFmtId="168" fontId="4" fillId="7" borderId="7" xfId="2" applyNumberFormat="1" applyFont="1" applyFill="1" applyBorder="1" applyAlignment="1" applyProtection="1">
      <alignment horizontal="center" vertical="center"/>
    </xf>
    <xf numFmtId="168" fontId="4" fillId="7" borderId="14" xfId="2" applyNumberFormat="1" applyFont="1" applyFill="1" applyBorder="1" applyAlignment="1" applyProtection="1">
      <alignment horizontal="center" vertical="center"/>
    </xf>
    <xf numFmtId="0" fontId="16" fillId="8" borderId="35" xfId="2" applyFont="1" applyFill="1" applyBorder="1" applyAlignment="1" applyProtection="1">
      <alignment horizontal="center"/>
    </xf>
    <xf numFmtId="0" fontId="16" fillId="8" borderId="36" xfId="2" applyFont="1" applyFill="1" applyBorder="1" applyAlignment="1" applyProtection="1">
      <alignment horizontal="center"/>
    </xf>
    <xf numFmtId="0" fontId="16" fillId="8" borderId="0" xfId="2" applyFont="1" applyFill="1" applyBorder="1" applyAlignment="1" applyProtection="1">
      <alignment horizontal="center"/>
    </xf>
    <xf numFmtId="0" fontId="16" fillId="8" borderId="40" xfId="2" applyFont="1" applyFill="1" applyBorder="1" applyAlignment="1" applyProtection="1">
      <alignment horizontal="center"/>
    </xf>
    <xf numFmtId="0" fontId="16" fillId="8" borderId="34" xfId="2" applyFont="1" applyFill="1" applyBorder="1" applyAlignment="1" applyProtection="1">
      <alignment horizontal="center" wrapText="1"/>
    </xf>
    <xf numFmtId="0" fontId="16" fillId="8" borderId="35" xfId="2" applyFont="1" applyFill="1" applyBorder="1" applyAlignment="1" applyProtection="1">
      <alignment horizontal="center" wrapText="1"/>
    </xf>
    <xf numFmtId="0" fontId="16" fillId="8" borderId="36" xfId="2" applyFont="1" applyFill="1" applyBorder="1" applyAlignment="1" applyProtection="1">
      <alignment horizontal="center" wrapText="1"/>
    </xf>
    <xf numFmtId="0" fontId="16" fillId="8" borderId="34" xfId="2" applyFont="1" applyFill="1" applyBorder="1" applyAlignment="1" applyProtection="1">
      <alignment horizontal="center"/>
    </xf>
    <xf numFmtId="0" fontId="16" fillId="8" borderId="39" xfId="2" applyFont="1" applyFill="1" applyBorder="1" applyAlignment="1" applyProtection="1">
      <alignment horizontal="center"/>
    </xf>
    <xf numFmtId="0" fontId="16" fillId="8" borderId="37" xfId="2" applyFont="1" applyFill="1" applyBorder="1" applyAlignment="1" applyProtection="1">
      <alignment horizontal="center"/>
    </xf>
    <xf numFmtId="0" fontId="16" fillId="8" borderId="18" xfId="2" applyFont="1" applyFill="1" applyBorder="1" applyAlignment="1" applyProtection="1">
      <alignment horizontal="center"/>
    </xf>
    <xf numFmtId="0" fontId="3" fillId="8" borderId="53" xfId="2" applyFont="1" applyFill="1" applyBorder="1" applyAlignment="1" applyProtection="1">
      <alignment horizontal="center"/>
    </xf>
    <xf numFmtId="0" fontId="3" fillId="8" borderId="54" xfId="2" applyFont="1" applyFill="1" applyBorder="1" applyAlignment="1" applyProtection="1">
      <alignment horizontal="center"/>
    </xf>
    <xf numFmtId="49" fontId="2" fillId="4" borderId="16" xfId="2" applyNumberFormat="1" applyFont="1" applyFill="1" applyBorder="1" applyAlignment="1" applyProtection="1">
      <alignment horizontal="left" vertical="center" wrapText="1"/>
    </xf>
    <xf numFmtId="0" fontId="1" fillId="4" borderId="8" xfId="2" applyFill="1" applyBorder="1" applyAlignment="1" applyProtection="1">
      <alignment horizontal="left" vertical="center" wrapText="1"/>
    </xf>
    <xf numFmtId="49" fontId="2" fillId="4" borderId="22" xfId="2" applyNumberFormat="1" applyFont="1" applyFill="1" applyBorder="1" applyAlignment="1" applyProtection="1">
      <alignment horizontal="left" vertical="center" wrapText="1"/>
    </xf>
    <xf numFmtId="0" fontId="1" fillId="4" borderId="2" xfId="2" applyFill="1" applyBorder="1" applyAlignment="1" applyProtection="1">
      <alignment horizontal="left" vertical="center" wrapText="1"/>
    </xf>
    <xf numFmtId="49" fontId="4" fillId="9" borderId="51" xfId="2" applyNumberFormat="1" applyFont="1" applyFill="1" applyBorder="1" applyAlignment="1" applyProtection="1">
      <alignment horizontal="center" vertical="center"/>
      <protection locked="0"/>
    </xf>
    <xf numFmtId="49" fontId="4" fillId="9" borderId="49" xfId="2" applyNumberFormat="1" applyFont="1" applyFill="1" applyBorder="1" applyAlignment="1" applyProtection="1">
      <alignment horizontal="center" vertical="center"/>
      <protection locked="0"/>
    </xf>
    <xf numFmtId="49" fontId="4" fillId="9" borderId="15" xfId="2" applyNumberFormat="1" applyFont="1" applyFill="1" applyBorder="1" applyAlignment="1" applyProtection="1">
      <alignment horizontal="center" vertical="center"/>
      <protection locked="0"/>
    </xf>
    <xf numFmtId="49" fontId="4" fillId="9" borderId="7" xfId="2" applyNumberFormat="1" applyFont="1" applyFill="1" applyBorder="1" applyAlignment="1" applyProtection="1">
      <alignment horizontal="center" vertical="center"/>
      <protection locked="0"/>
    </xf>
    <xf numFmtId="14" fontId="4" fillId="7" borderId="49" xfId="2" applyNumberFormat="1" applyFont="1" applyFill="1" applyBorder="1" applyAlignment="1" applyProtection="1">
      <alignment horizontal="center" vertical="center"/>
    </xf>
    <xf numFmtId="0" fontId="4" fillId="7" borderId="49" xfId="2" applyFont="1" applyFill="1" applyBorder="1" applyAlignment="1" applyProtection="1">
      <alignment horizontal="center" vertical="center"/>
    </xf>
    <xf numFmtId="0" fontId="4" fillId="7" borderId="7" xfId="2" applyFont="1" applyFill="1" applyBorder="1" applyAlignment="1" applyProtection="1">
      <alignment horizontal="center" vertical="center"/>
    </xf>
    <xf numFmtId="0" fontId="4" fillId="7" borderId="52" xfId="2" applyFont="1" applyFill="1" applyBorder="1" applyAlignment="1" applyProtection="1">
      <alignment horizontal="center" vertical="center"/>
    </xf>
    <xf numFmtId="0" fontId="4" fillId="7" borderId="13" xfId="2" applyFont="1" applyFill="1" applyBorder="1" applyAlignment="1" applyProtection="1">
      <alignment horizontal="center" vertical="center"/>
    </xf>
    <xf numFmtId="49" fontId="3" fillId="8" borderId="42" xfId="2" applyNumberFormat="1" applyFont="1" applyFill="1" applyBorder="1" applyAlignment="1" applyProtection="1">
      <alignment horizontal="center" vertical="top" wrapText="1"/>
    </xf>
    <xf numFmtId="49" fontId="3" fillId="8" borderId="35" xfId="2" applyNumberFormat="1" applyFont="1" applyFill="1" applyBorder="1" applyAlignment="1" applyProtection="1">
      <alignment horizontal="center" vertical="top" wrapText="1"/>
    </xf>
    <xf numFmtId="49" fontId="3" fillId="8" borderId="37" xfId="2" applyNumberFormat="1" applyFont="1" applyFill="1" applyBorder="1" applyAlignment="1" applyProtection="1">
      <alignment horizontal="center" vertical="top" wrapText="1"/>
    </xf>
    <xf numFmtId="49" fontId="3" fillId="8" borderId="22" xfId="2" applyNumberFormat="1" applyFont="1" applyFill="1" applyBorder="1" applyAlignment="1" applyProtection="1">
      <alignment horizontal="center" vertical="top" wrapText="1"/>
    </xf>
    <xf numFmtId="49" fontId="3" fillId="8" borderId="2" xfId="2" applyNumberFormat="1" applyFont="1" applyFill="1" applyBorder="1" applyAlignment="1" applyProtection="1">
      <alignment horizontal="center" vertical="top" wrapText="1"/>
    </xf>
    <xf numFmtId="49" fontId="3" fillId="8" borderId="23" xfId="2" applyNumberFormat="1" applyFont="1" applyFill="1" applyBorder="1" applyAlignment="1" applyProtection="1">
      <alignment horizontal="center" vertical="top" wrapText="1"/>
    </xf>
    <xf numFmtId="0" fontId="16" fillId="8" borderId="42" xfId="2" applyFont="1" applyFill="1" applyBorder="1" applyAlignment="1" applyProtection="1">
      <alignment horizontal="center"/>
    </xf>
    <xf numFmtId="0" fontId="16" fillId="8" borderId="17" xfId="2" applyFont="1" applyFill="1" applyBorder="1" applyAlignment="1" applyProtection="1">
      <alignment horizontal="center"/>
    </xf>
    <xf numFmtId="0" fontId="3" fillId="8" borderId="34" xfId="2" applyFont="1" applyFill="1" applyBorder="1" applyAlignment="1" applyProtection="1">
      <alignment horizontal="center" wrapText="1"/>
    </xf>
    <xf numFmtId="0" fontId="3" fillId="8" borderId="35" xfId="2" applyFont="1" applyFill="1" applyBorder="1" applyAlignment="1" applyProtection="1">
      <alignment horizontal="center" wrapText="1"/>
    </xf>
    <xf numFmtId="0" fontId="3" fillId="8" borderId="36" xfId="2" applyFont="1" applyFill="1" applyBorder="1" applyAlignment="1" applyProtection="1">
      <alignment horizontal="center" wrapText="1"/>
    </xf>
    <xf numFmtId="49" fontId="2" fillId="2" borderId="17" xfId="2" applyNumberFormat="1" applyFont="1" applyFill="1" applyBorder="1" applyAlignment="1" applyProtection="1">
      <alignment horizontal="left" vertical="center" wrapText="1"/>
    </xf>
    <xf numFmtId="0" fontId="1" fillId="0" borderId="0" xfId="2" applyBorder="1" applyAlignment="1" applyProtection="1">
      <alignment horizontal="left" vertical="center" wrapText="1"/>
    </xf>
    <xf numFmtId="0" fontId="1" fillId="0" borderId="18" xfId="2" applyBorder="1" applyAlignment="1" applyProtection="1">
      <alignment horizontal="left" vertical="center" wrapText="1"/>
    </xf>
    <xf numFmtId="0" fontId="1" fillId="0" borderId="5" xfId="2" applyBorder="1" applyAlignment="1" applyProtection="1">
      <alignment horizontal="left" vertical="center" wrapText="1"/>
    </xf>
    <xf numFmtId="0" fontId="1" fillId="0" borderId="6" xfId="2" applyBorder="1" applyAlignment="1" applyProtection="1">
      <alignment horizontal="left" vertical="center" wrapText="1"/>
    </xf>
    <xf numFmtId="0" fontId="1" fillId="0" borderId="21" xfId="2" applyBorder="1" applyAlignment="1" applyProtection="1">
      <alignment horizontal="left" vertical="center" wrapText="1"/>
    </xf>
    <xf numFmtId="49" fontId="4" fillId="7" borderId="17" xfId="2" applyNumberFormat="1" applyFont="1" applyFill="1" applyBorder="1" applyAlignment="1" applyProtection="1">
      <alignment horizontal="center" vertical="center"/>
    </xf>
    <xf numFmtId="0" fontId="4" fillId="7" borderId="0" xfId="2" applyFont="1" applyFill="1" applyBorder="1" applyAlignment="1" applyProtection="1">
      <alignment horizontal="center" vertical="center"/>
    </xf>
    <xf numFmtId="0" fontId="4" fillId="7" borderId="40" xfId="2" applyFont="1" applyFill="1" applyBorder="1" applyAlignment="1" applyProtection="1">
      <alignment horizontal="center" vertical="center"/>
    </xf>
    <xf numFmtId="0" fontId="4" fillId="7" borderId="5" xfId="2" applyFont="1" applyFill="1" applyBorder="1" applyAlignment="1" applyProtection="1">
      <alignment horizontal="center" vertical="center"/>
    </xf>
    <xf numFmtId="0" fontId="4" fillId="7" borderId="6" xfId="2" applyFont="1" applyFill="1" applyBorder="1" applyAlignment="1" applyProtection="1">
      <alignment horizontal="center" vertical="center"/>
    </xf>
    <xf numFmtId="0" fontId="4" fillId="7" borderId="19" xfId="2" applyFont="1" applyFill="1" applyBorder="1" applyAlignment="1" applyProtection="1">
      <alignment horizontal="center" vertical="center"/>
    </xf>
    <xf numFmtId="0" fontId="4" fillId="7" borderId="39" xfId="2" applyFont="1" applyFill="1" applyBorder="1" applyAlignment="1" applyProtection="1">
      <alignment horizontal="center" vertical="center"/>
    </xf>
    <xf numFmtId="0" fontId="4" fillId="7" borderId="20" xfId="2" applyFont="1" applyFill="1" applyBorder="1" applyAlignment="1" applyProtection="1">
      <alignment horizontal="center" vertical="center"/>
    </xf>
    <xf numFmtId="0" fontId="4" fillId="7" borderId="18" xfId="2" applyFont="1" applyFill="1" applyBorder="1" applyAlignment="1" applyProtection="1">
      <alignment horizontal="center" vertical="center"/>
    </xf>
    <xf numFmtId="0" fontId="4" fillId="7" borderId="21" xfId="2" applyFont="1" applyFill="1" applyBorder="1" applyAlignment="1" applyProtection="1">
      <alignment horizontal="center" vertical="center"/>
    </xf>
    <xf numFmtId="49" fontId="2" fillId="2" borderId="42" xfId="2" applyNumberFormat="1" applyFont="1" applyFill="1" applyBorder="1" applyAlignment="1" applyProtection="1">
      <alignment horizontal="left" vertical="center" wrapText="1"/>
    </xf>
    <xf numFmtId="0" fontId="1" fillId="0" borderId="35" xfId="2" applyBorder="1" applyAlignment="1" applyProtection="1">
      <alignment horizontal="left" vertical="center" wrapText="1"/>
    </xf>
    <xf numFmtId="0" fontId="1" fillId="0" borderId="37" xfId="2" applyBorder="1" applyAlignment="1" applyProtection="1">
      <alignment horizontal="left" vertical="center" wrapText="1"/>
    </xf>
    <xf numFmtId="0" fontId="1" fillId="0" borderId="17" xfId="2" applyBorder="1" applyAlignment="1" applyProtection="1">
      <alignment horizontal="left" vertical="center" wrapText="1"/>
    </xf>
    <xf numFmtId="49" fontId="4" fillId="0" borderId="42" xfId="2" applyNumberFormat="1" applyFont="1" applyFill="1" applyBorder="1" applyAlignment="1" applyProtection="1">
      <alignment horizontal="center" vertical="center"/>
    </xf>
    <xf numFmtId="0" fontId="4" fillId="0" borderId="35" xfId="2" applyFont="1" applyBorder="1" applyAlignment="1" applyProtection="1">
      <alignment horizontal="center" vertical="center"/>
    </xf>
    <xf numFmtId="0" fontId="4" fillId="0" borderId="36" xfId="2" applyFont="1" applyBorder="1" applyAlignment="1" applyProtection="1">
      <alignment horizontal="center" vertical="center"/>
    </xf>
    <xf numFmtId="0" fontId="4" fillId="0" borderId="17" xfId="2" applyFont="1" applyBorder="1" applyAlignment="1" applyProtection="1">
      <alignment horizontal="center" vertical="center"/>
    </xf>
    <xf numFmtId="0" fontId="4" fillId="0" borderId="0" xfId="2" applyFont="1" applyBorder="1" applyAlignment="1" applyProtection="1">
      <alignment horizontal="center" vertical="center"/>
    </xf>
    <xf numFmtId="0" fontId="4" fillId="0" borderId="40" xfId="2" applyFont="1" applyBorder="1" applyAlignment="1" applyProtection="1">
      <alignment horizontal="center" vertical="center"/>
    </xf>
    <xf numFmtId="0" fontId="4" fillId="0" borderId="34" xfId="2" applyFont="1" applyFill="1" applyBorder="1" applyAlignment="1" applyProtection="1">
      <alignment horizontal="center" vertical="center"/>
    </xf>
    <xf numFmtId="0" fontId="4" fillId="0" borderId="39" xfId="2" applyFont="1" applyBorder="1" applyAlignment="1" applyProtection="1">
      <alignment horizontal="center" vertical="center"/>
    </xf>
    <xf numFmtId="0" fontId="4" fillId="0" borderId="34" xfId="2" applyFont="1" applyBorder="1" applyAlignment="1" applyProtection="1">
      <alignment horizontal="center" vertical="center"/>
    </xf>
    <xf numFmtId="0" fontId="4" fillId="0" borderId="37" xfId="2" applyFont="1" applyBorder="1" applyAlignment="1" applyProtection="1">
      <alignment horizontal="center" vertical="center"/>
    </xf>
    <xf numFmtId="0" fontId="4" fillId="0" borderId="18" xfId="2" applyFont="1" applyBorder="1" applyAlignment="1" applyProtection="1">
      <alignment horizontal="center" vertical="center"/>
    </xf>
    <xf numFmtId="0" fontId="23" fillId="8" borderId="27" xfId="2" applyFont="1" applyFill="1" applyBorder="1" applyAlignment="1" applyProtection="1">
      <alignment horizontal="center" vertical="center"/>
    </xf>
    <xf numFmtId="0" fontId="23" fillId="8" borderId="10" xfId="2" applyFont="1" applyFill="1" applyBorder="1" applyAlignment="1" applyProtection="1">
      <alignment horizontal="center" vertical="center"/>
    </xf>
    <xf numFmtId="0" fontId="23" fillId="8" borderId="38" xfId="2" applyFont="1" applyFill="1" applyBorder="1" applyAlignment="1" applyProtection="1">
      <alignment horizontal="center" vertical="center"/>
    </xf>
    <xf numFmtId="0" fontId="24" fillId="0" borderId="35" xfId="2" applyFont="1" applyFill="1" applyBorder="1" applyAlignment="1" applyProtection="1">
      <alignment horizontal="left"/>
    </xf>
    <xf numFmtId="0" fontId="24" fillId="0" borderId="37" xfId="2" applyFont="1" applyFill="1" applyBorder="1" applyAlignment="1" applyProtection="1">
      <alignment horizontal="left"/>
    </xf>
    <xf numFmtId="0" fontId="24" fillId="2" borderId="0" xfId="2" applyFont="1" applyFill="1" applyBorder="1" applyAlignment="1" applyProtection="1">
      <alignment horizontal="left"/>
    </xf>
    <xf numFmtId="0" fontId="24" fillId="2" borderId="18" xfId="2" applyFont="1" applyFill="1" applyBorder="1" applyAlignment="1" applyProtection="1">
      <alignment horizontal="left"/>
    </xf>
    <xf numFmtId="49" fontId="2" fillId="8" borderId="27" xfId="2" applyNumberFormat="1" applyFont="1" applyFill="1" applyBorder="1" applyAlignment="1" applyProtection="1">
      <alignment horizontal="center"/>
    </xf>
    <xf numFmtId="49" fontId="2" fillId="8" borderId="10" xfId="2" applyNumberFormat="1" applyFont="1" applyFill="1" applyBorder="1" applyAlignment="1" applyProtection="1">
      <alignment horizontal="center"/>
    </xf>
    <xf numFmtId="49" fontId="2" fillId="8" borderId="38" xfId="2" applyNumberFormat="1" applyFont="1" applyFill="1" applyBorder="1" applyAlignment="1" applyProtection="1">
      <alignment horizontal="center"/>
    </xf>
    <xf numFmtId="0" fontId="2" fillId="8" borderId="27" xfId="2" applyFont="1" applyFill="1" applyBorder="1" applyAlignment="1" applyProtection="1"/>
    <xf numFmtId="0" fontId="2" fillId="8" borderId="10" xfId="2" applyFont="1" applyFill="1" applyBorder="1" applyAlignment="1" applyProtection="1"/>
    <xf numFmtId="0" fontId="2" fillId="8" borderId="26" xfId="2" applyFont="1" applyFill="1" applyBorder="1" applyAlignment="1" applyProtection="1"/>
    <xf numFmtId="0" fontId="2" fillId="8" borderId="11" xfId="2" applyFont="1" applyFill="1" applyBorder="1" applyAlignment="1" applyProtection="1"/>
    <xf numFmtId="0" fontId="2" fillId="8" borderId="38" xfId="2" applyFont="1" applyFill="1" applyBorder="1" applyAlignment="1" applyProtection="1"/>
    <xf numFmtId="0" fontId="6" fillId="2" borderId="6" xfId="2" applyFont="1" applyFill="1" applyBorder="1" applyAlignment="1" applyProtection="1">
      <alignment horizontal="left"/>
      <protection locked="0"/>
    </xf>
    <xf numFmtId="0" fontId="6" fillId="2" borderId="6" xfId="2" applyFont="1" applyFill="1" applyBorder="1" applyAlignment="1" applyProtection="1">
      <alignment horizontal="center"/>
      <protection locked="0"/>
    </xf>
    <xf numFmtId="0" fontId="6" fillId="2" borderId="21" xfId="2" applyFont="1" applyFill="1" applyBorder="1" applyAlignment="1" applyProtection="1">
      <alignment horizontal="left"/>
      <protection locked="0"/>
    </xf>
    <xf numFmtId="0" fontId="2" fillId="2" borderId="35" xfId="2" applyFont="1" applyFill="1" applyBorder="1" applyAlignment="1" applyProtection="1">
      <alignment horizontal="center"/>
    </xf>
    <xf numFmtId="0" fontId="4" fillId="2" borderId="6" xfId="2" applyFont="1" applyFill="1" applyBorder="1" applyAlignment="1" applyProtection="1">
      <alignment horizontal="left"/>
      <protection locked="0"/>
    </xf>
    <xf numFmtId="0" fontId="4" fillId="2" borderId="21" xfId="2" applyFont="1" applyFill="1" applyBorder="1" applyAlignment="1" applyProtection="1">
      <alignment horizontal="left"/>
      <protection locked="0"/>
    </xf>
    <xf numFmtId="0" fontId="4" fillId="2" borderId="4" xfId="2" applyFont="1" applyFill="1" applyBorder="1" applyAlignment="1" applyProtection="1">
      <alignment horizontal="left"/>
      <protection locked="0"/>
    </xf>
    <xf numFmtId="0" fontId="2" fillId="0" borderId="8" xfId="2" applyFont="1" applyFill="1" applyBorder="1" applyAlignment="1" applyProtection="1"/>
    <xf numFmtId="0" fontId="2" fillId="0" borderId="8" xfId="2" applyFont="1" applyBorder="1" applyAlignment="1" applyProtection="1"/>
    <xf numFmtId="164" fontId="4" fillId="0" borderId="4" xfId="2" applyNumberFormat="1" applyFont="1" applyFill="1" applyBorder="1" applyAlignment="1" applyProtection="1">
      <alignment horizontal="left"/>
      <protection locked="0"/>
    </xf>
    <xf numFmtId="164" fontId="4" fillId="0" borderId="41" xfId="2" applyNumberFormat="1" applyFont="1" applyFill="1" applyBorder="1" applyAlignment="1" applyProtection="1">
      <alignment horizontal="left"/>
      <protection locked="0"/>
    </xf>
    <xf numFmtId="49" fontId="6" fillId="2" borderId="6" xfId="2" applyNumberFormat="1" applyFont="1" applyFill="1" applyBorder="1" applyAlignment="1" applyProtection="1">
      <alignment horizontal="center"/>
      <protection locked="0"/>
    </xf>
    <xf numFmtId="0" fontId="10" fillId="0" borderId="6" xfId="2" applyFont="1" applyBorder="1" applyAlignment="1" applyProtection="1">
      <alignment horizontal="center"/>
      <protection locked="0"/>
    </xf>
    <xf numFmtId="0" fontId="6" fillId="0" borderId="6" xfId="2" applyFont="1" applyBorder="1" applyAlignment="1" applyProtection="1">
      <alignment horizontal="center"/>
      <protection locked="0"/>
    </xf>
    <xf numFmtId="49" fontId="6" fillId="2" borderId="10" xfId="2" applyNumberFormat="1" applyFont="1" applyFill="1" applyBorder="1" applyAlignment="1" applyProtection="1">
      <alignment horizontal="center"/>
      <protection locked="0"/>
    </xf>
    <xf numFmtId="49" fontId="6" fillId="2" borderId="38" xfId="2" applyNumberFormat="1" applyFont="1" applyFill="1" applyBorder="1" applyAlignment="1" applyProtection="1">
      <alignment horizontal="center"/>
      <protection locked="0"/>
    </xf>
  </cellXfs>
  <cellStyles count="4">
    <cellStyle name="Comma" xfId="1" builtinId="3"/>
    <cellStyle name="Normal" xfId="0" builtinId="0"/>
    <cellStyle name="Normal 2" xfId="2" xr:uid="{00000000-0005-0000-0000-000002000000}"/>
    <cellStyle name="Normal 3"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44"/>
  <sheetViews>
    <sheetView showGridLines="0" tabSelected="1" zoomScaleNormal="100" zoomScalePageLayoutView="85" workbookViewId="0">
      <selection activeCell="AE20" sqref="AE20:AH21"/>
    </sheetView>
  </sheetViews>
  <sheetFormatPr defaultColWidth="1.58203125" defaultRowHeight="14" x14ac:dyDescent="0.3"/>
  <cols>
    <col min="1" max="1" width="2.33203125" style="46" customWidth="1"/>
    <col min="2" max="2" width="1.58203125" style="46" customWidth="1"/>
    <col min="3" max="3" width="2.83203125" style="46" customWidth="1"/>
    <col min="4" max="4" width="2.08203125" style="46" customWidth="1"/>
    <col min="5" max="5" width="2.33203125" style="46" customWidth="1"/>
    <col min="6" max="6" width="1.58203125" style="46" customWidth="1"/>
    <col min="7" max="7" width="3.33203125" style="46" customWidth="1"/>
    <col min="8" max="8" width="1.58203125" style="46" customWidth="1"/>
    <col min="9" max="9" width="2.75" style="46" customWidth="1"/>
    <col min="10" max="11" width="1.58203125" style="46" customWidth="1"/>
    <col min="12" max="12" width="4.33203125" style="46" customWidth="1"/>
    <col min="13" max="13" width="1.58203125" style="46" customWidth="1"/>
    <col min="14" max="14" width="3.25" style="46" customWidth="1"/>
    <col min="15" max="15" width="1.58203125" style="46" customWidth="1"/>
    <col min="16" max="16" width="4.58203125" style="46" customWidth="1"/>
    <col min="17" max="17" width="1.58203125" style="46" customWidth="1"/>
    <col min="18" max="18" width="3.58203125" style="46" customWidth="1"/>
    <col min="19" max="19" width="1.58203125" style="46" customWidth="1"/>
    <col min="20" max="20" width="2.25" style="46" customWidth="1"/>
    <col min="21" max="21" width="6.5" style="46" customWidth="1"/>
    <col min="22" max="22" width="2.5" style="46" customWidth="1"/>
    <col min="23" max="25" width="1.58203125" style="46" customWidth="1"/>
    <col min="26" max="26" width="3.58203125" style="46" customWidth="1"/>
    <col min="27" max="27" width="3.25" style="46" customWidth="1"/>
    <col min="28" max="28" width="4.08203125" style="46" customWidth="1"/>
    <col min="29" max="29" width="2.83203125" style="46" customWidth="1"/>
    <col min="30" max="30" width="3.75" style="46" customWidth="1"/>
    <col min="31" max="31" width="2.33203125" style="46" customWidth="1"/>
    <col min="32" max="32" width="4" style="46" customWidth="1"/>
    <col min="33" max="33" width="2.83203125" style="46" customWidth="1"/>
    <col min="34" max="34" width="3.75" style="46" customWidth="1"/>
    <col min="35" max="35" width="5.33203125" style="46" customWidth="1"/>
    <col min="36" max="36" width="1.58203125" style="46" customWidth="1"/>
    <col min="37" max="37" width="3" style="46" customWidth="1"/>
    <col min="38" max="38" width="4.5" style="46" customWidth="1"/>
    <col min="39" max="39" width="8.203125E-2" style="46" customWidth="1"/>
    <col min="40" max="41" width="6.58203125" style="46" customWidth="1"/>
    <col min="42" max="42" width="6.5" style="46" customWidth="1"/>
    <col min="43" max="16384" width="1.58203125" style="46"/>
  </cols>
  <sheetData>
    <row r="1" spans="1:38" ht="22.5" customHeight="1" x14ac:dyDescent="0.3">
      <c r="A1" s="12" t="s">
        <v>0</v>
      </c>
      <c r="B1" s="13" t="s">
        <v>1</v>
      </c>
      <c r="C1" s="13"/>
      <c r="D1" s="14"/>
      <c r="E1" s="13"/>
      <c r="F1" s="13"/>
      <c r="G1" s="342" t="s">
        <v>51</v>
      </c>
      <c r="H1" s="342"/>
      <c r="I1" s="342"/>
      <c r="J1" s="342"/>
      <c r="K1" s="342"/>
      <c r="L1" s="342"/>
      <c r="M1" s="342"/>
      <c r="N1" s="342"/>
      <c r="O1" s="342"/>
      <c r="P1" s="342"/>
      <c r="Q1" s="342"/>
      <c r="R1" s="342"/>
      <c r="S1" s="342"/>
      <c r="T1" s="15"/>
      <c r="U1" s="343" t="s">
        <v>2</v>
      </c>
      <c r="V1" s="343"/>
      <c r="W1" s="344"/>
      <c r="X1" s="343"/>
      <c r="Y1" s="343"/>
      <c r="Z1" s="345">
        <v>42893</v>
      </c>
      <c r="AA1" s="345"/>
      <c r="AB1" s="345"/>
      <c r="AC1" s="345"/>
      <c r="AD1" s="345"/>
      <c r="AE1" s="345"/>
      <c r="AF1" s="345"/>
      <c r="AG1" s="345"/>
      <c r="AH1" s="345"/>
      <c r="AI1" s="345"/>
      <c r="AJ1" s="345"/>
      <c r="AK1" s="345"/>
      <c r="AL1" s="346"/>
    </row>
    <row r="2" spans="1:38" ht="28.5" customHeight="1" x14ac:dyDescent="0.3">
      <c r="A2" s="16" t="s">
        <v>3</v>
      </c>
      <c r="B2" s="1" t="s">
        <v>4</v>
      </c>
      <c r="C2" s="1"/>
      <c r="D2" s="1"/>
      <c r="E2" s="347" t="s">
        <v>52</v>
      </c>
      <c r="F2" s="348"/>
      <c r="G2" s="348"/>
      <c r="H2" s="348"/>
      <c r="I2" s="348"/>
      <c r="J2" s="348"/>
      <c r="K2" s="348"/>
      <c r="L2" s="348"/>
      <c r="M2" s="348"/>
      <c r="N2" s="348"/>
      <c r="O2" s="3"/>
      <c r="P2" s="3"/>
      <c r="Q2" s="3" t="s">
        <v>5</v>
      </c>
      <c r="R2" s="3"/>
      <c r="S2" s="337">
        <v>0</v>
      </c>
      <c r="T2" s="349"/>
      <c r="U2" s="349"/>
      <c r="V2" s="2"/>
      <c r="W2" s="2"/>
      <c r="X2" s="2"/>
      <c r="Y2" s="3" t="s">
        <v>6</v>
      </c>
      <c r="Z2" s="2"/>
      <c r="AA2" s="2"/>
      <c r="AB2" s="350" t="s">
        <v>53</v>
      </c>
      <c r="AC2" s="350"/>
      <c r="AD2" s="350"/>
      <c r="AE2" s="350"/>
      <c r="AF2" s="350"/>
      <c r="AG2" s="350"/>
      <c r="AH2" s="350"/>
      <c r="AI2" s="350"/>
      <c r="AJ2" s="350"/>
      <c r="AK2" s="350"/>
      <c r="AL2" s="351"/>
    </row>
    <row r="3" spans="1:38" x14ac:dyDescent="0.3">
      <c r="A3" s="16"/>
      <c r="B3" s="1"/>
      <c r="C3" s="1"/>
      <c r="D3" s="1"/>
      <c r="E3" s="1"/>
      <c r="F3" s="1"/>
      <c r="G3" s="1"/>
      <c r="H3" s="1"/>
      <c r="I3" s="1"/>
      <c r="J3" s="1"/>
      <c r="K3" s="1"/>
      <c r="L3" s="4"/>
      <c r="M3" s="3"/>
      <c r="N3" s="3"/>
      <c r="O3" s="3"/>
      <c r="P3" s="3"/>
      <c r="Q3" s="3"/>
      <c r="R3" s="3"/>
      <c r="S3" s="3"/>
      <c r="T3" s="3"/>
      <c r="U3" s="3"/>
      <c r="V3" s="3"/>
      <c r="W3" s="3"/>
      <c r="X3" s="1"/>
      <c r="Y3" s="1"/>
      <c r="Z3" s="1"/>
      <c r="AA3" s="1"/>
      <c r="AB3" s="1"/>
      <c r="AC3" s="1"/>
      <c r="AD3" s="1"/>
      <c r="AE3" s="1"/>
      <c r="AF3" s="1"/>
      <c r="AG3" s="1"/>
      <c r="AH3" s="1"/>
      <c r="AI3" s="1"/>
      <c r="AJ3" s="1"/>
      <c r="AK3" s="1"/>
      <c r="AL3" s="17"/>
    </row>
    <row r="4" spans="1:38" x14ac:dyDescent="0.3">
      <c r="A4" s="16" t="s">
        <v>7</v>
      </c>
      <c r="B4" s="1" t="s">
        <v>8</v>
      </c>
      <c r="C4" s="1"/>
      <c r="D4" s="5"/>
      <c r="E4" s="6"/>
      <c r="F4" s="5" t="s">
        <v>54</v>
      </c>
      <c r="G4" s="7"/>
      <c r="H4" s="5"/>
      <c r="I4" s="7"/>
      <c r="J4" s="336" t="s">
        <v>56</v>
      </c>
      <c r="K4" s="336"/>
      <c r="L4" s="336"/>
      <c r="M4" s="336"/>
      <c r="N4" s="336"/>
      <c r="O4" s="336"/>
      <c r="P4" s="336"/>
      <c r="Q4" s="336"/>
      <c r="R4" s="336"/>
      <c r="S4" s="336"/>
      <c r="T4" s="8"/>
      <c r="U4" s="337" t="s">
        <v>55</v>
      </c>
      <c r="V4" s="337"/>
      <c r="W4" s="8"/>
      <c r="X4" s="336" t="s">
        <v>63</v>
      </c>
      <c r="Y4" s="336"/>
      <c r="Z4" s="336"/>
      <c r="AA4" s="336"/>
      <c r="AB4" s="336"/>
      <c r="AC4" s="336"/>
      <c r="AD4" s="336"/>
      <c r="AE4" s="336"/>
      <c r="AF4" s="336"/>
      <c r="AG4" s="336"/>
      <c r="AH4" s="336"/>
      <c r="AI4" s="336"/>
      <c r="AJ4" s="336"/>
      <c r="AK4" s="336"/>
      <c r="AL4" s="338"/>
    </row>
    <row r="5" spans="1:38" x14ac:dyDescent="0.3">
      <c r="A5" s="16"/>
      <c r="B5" s="1"/>
      <c r="C5" s="1"/>
      <c r="D5" s="9" t="s">
        <v>9</v>
      </c>
      <c r="E5" s="6"/>
      <c r="F5" s="9" t="s">
        <v>10</v>
      </c>
      <c r="G5" s="6"/>
      <c r="H5" s="9" t="s">
        <v>11</v>
      </c>
      <c r="I5" s="1"/>
      <c r="J5" s="1" t="s">
        <v>12</v>
      </c>
      <c r="K5" s="1"/>
      <c r="L5" s="1"/>
      <c r="M5" s="1"/>
      <c r="N5" s="1"/>
      <c r="O5" s="1"/>
      <c r="P5" s="1"/>
      <c r="Q5" s="1"/>
      <c r="R5" s="1"/>
      <c r="S5" s="1"/>
      <c r="T5" s="1"/>
      <c r="U5" s="339" t="s">
        <v>13</v>
      </c>
      <c r="V5" s="339"/>
      <c r="W5" s="1"/>
      <c r="X5" s="1" t="s">
        <v>14</v>
      </c>
      <c r="Y5" s="1"/>
      <c r="Z5" s="1"/>
      <c r="AA5" s="1"/>
      <c r="AB5" s="1"/>
      <c r="AC5" s="1"/>
      <c r="AD5" s="1"/>
      <c r="AE5" s="1"/>
      <c r="AF5" s="1"/>
      <c r="AG5" s="1"/>
      <c r="AH5" s="1"/>
      <c r="AI5" s="1"/>
      <c r="AJ5" s="1"/>
      <c r="AK5" s="1"/>
      <c r="AL5" s="17"/>
    </row>
    <row r="6" spans="1:38" ht="24" customHeight="1" x14ac:dyDescent="0.3">
      <c r="A6" s="16" t="s">
        <v>15</v>
      </c>
      <c r="B6" s="1" t="s">
        <v>17</v>
      </c>
      <c r="C6" s="1"/>
      <c r="D6" s="1"/>
      <c r="E6" s="1"/>
      <c r="F6" s="1"/>
      <c r="G6" s="340" t="s">
        <v>89</v>
      </c>
      <c r="H6" s="340"/>
      <c r="I6" s="340"/>
      <c r="J6" s="340"/>
      <c r="K6" s="340"/>
      <c r="L6" s="340"/>
      <c r="M6" s="340"/>
      <c r="N6" s="340"/>
      <c r="O6" s="340"/>
      <c r="P6" s="340"/>
      <c r="Q6" s="340"/>
      <c r="R6" s="340"/>
      <c r="S6" s="340"/>
      <c r="T6" s="340"/>
      <c r="U6" s="340"/>
      <c r="V6" s="340"/>
      <c r="W6" s="340"/>
      <c r="X6" s="340"/>
      <c r="Y6" s="340"/>
      <c r="Z6" s="340"/>
      <c r="AA6" s="340"/>
      <c r="AB6" s="340"/>
      <c r="AC6" s="340"/>
      <c r="AD6" s="340"/>
      <c r="AE6" s="340"/>
      <c r="AF6" s="340"/>
      <c r="AG6" s="340"/>
      <c r="AH6" s="340"/>
      <c r="AI6" s="340"/>
      <c r="AJ6" s="340"/>
      <c r="AK6" s="340"/>
      <c r="AL6" s="341"/>
    </row>
    <row r="7" spans="1:38" ht="19.5" customHeight="1" x14ac:dyDescent="0.3">
      <c r="A7" s="16"/>
      <c r="B7" s="340" t="s">
        <v>67</v>
      </c>
      <c r="C7" s="340"/>
      <c r="D7" s="340"/>
      <c r="E7" s="340"/>
      <c r="F7" s="340"/>
      <c r="G7" s="340"/>
      <c r="H7" s="340"/>
      <c r="I7" s="340"/>
      <c r="J7" s="340"/>
      <c r="K7" s="340"/>
      <c r="L7" s="340"/>
      <c r="M7" s="340"/>
      <c r="N7" s="340"/>
      <c r="O7" s="340"/>
      <c r="P7" s="340"/>
      <c r="Q7" s="340"/>
      <c r="R7" s="340"/>
      <c r="S7" s="340"/>
      <c r="T7" s="340"/>
      <c r="U7" s="340"/>
      <c r="V7" s="340"/>
      <c r="W7" s="340"/>
      <c r="X7" s="340"/>
      <c r="Y7" s="340"/>
      <c r="Z7" s="340"/>
      <c r="AA7" s="340"/>
      <c r="AB7" s="340"/>
      <c r="AC7" s="340"/>
      <c r="AD7" s="340"/>
      <c r="AE7" s="340"/>
      <c r="AF7" s="340"/>
      <c r="AG7" s="340"/>
      <c r="AH7" s="340"/>
      <c r="AI7" s="340"/>
      <c r="AJ7" s="340"/>
      <c r="AK7" s="340"/>
      <c r="AL7" s="341"/>
    </row>
    <row r="8" spans="1:38" x14ac:dyDescent="0.3">
      <c r="A8" s="321" t="s">
        <v>68</v>
      </c>
      <c r="B8" s="322"/>
      <c r="C8" s="322"/>
      <c r="D8" s="322"/>
      <c r="E8" s="322"/>
      <c r="F8" s="322"/>
      <c r="G8" s="322"/>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323"/>
    </row>
    <row r="9" spans="1:38" ht="25" x14ac:dyDescent="0.5">
      <c r="A9" s="16" t="s">
        <v>16</v>
      </c>
      <c r="B9" s="324" t="s">
        <v>69</v>
      </c>
      <c r="C9" s="324"/>
      <c r="D9" s="324"/>
      <c r="E9" s="324"/>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5"/>
    </row>
    <row r="10" spans="1:38" ht="18" x14ac:dyDescent="0.4">
      <c r="A10" s="18"/>
      <c r="B10" s="326" t="s">
        <v>70</v>
      </c>
      <c r="C10" s="326"/>
      <c r="D10" s="326"/>
      <c r="E10" s="326"/>
      <c r="F10" s="326"/>
      <c r="G10" s="326"/>
      <c r="H10" s="326"/>
      <c r="I10" s="326"/>
      <c r="J10" s="326"/>
      <c r="K10" s="326"/>
      <c r="L10" s="326"/>
      <c r="M10" s="326"/>
      <c r="N10" s="326"/>
      <c r="O10" s="326"/>
      <c r="P10" s="326"/>
      <c r="Q10" s="326"/>
      <c r="R10" s="326"/>
      <c r="S10" s="326"/>
      <c r="T10" s="326"/>
      <c r="U10" s="326"/>
      <c r="V10" s="326"/>
      <c r="W10" s="326"/>
      <c r="X10" s="326"/>
      <c r="Y10" s="326"/>
      <c r="Z10" s="326"/>
      <c r="AA10" s="326"/>
      <c r="AB10" s="326"/>
      <c r="AC10" s="326"/>
      <c r="AD10" s="326"/>
      <c r="AE10" s="326"/>
      <c r="AF10" s="326"/>
      <c r="AG10" s="326"/>
      <c r="AH10" s="326"/>
      <c r="AI10" s="326"/>
      <c r="AJ10" s="326"/>
      <c r="AK10" s="326"/>
      <c r="AL10" s="327"/>
    </row>
    <row r="11" spans="1:38" ht="18" x14ac:dyDescent="0.4">
      <c r="A11" s="19"/>
      <c r="B11" s="326" t="s">
        <v>71</v>
      </c>
      <c r="C11" s="326"/>
      <c r="D11" s="326"/>
      <c r="E11" s="326"/>
      <c r="F11" s="326"/>
      <c r="G11" s="326"/>
      <c r="H11" s="326"/>
      <c r="I11" s="326"/>
      <c r="J11" s="326"/>
      <c r="K11" s="326"/>
      <c r="L11" s="326"/>
      <c r="M11" s="326"/>
      <c r="N11" s="326"/>
      <c r="O11" s="326"/>
      <c r="P11" s="326"/>
      <c r="Q11" s="326"/>
      <c r="R11" s="326"/>
      <c r="S11" s="326"/>
      <c r="T11" s="326"/>
      <c r="U11" s="326"/>
      <c r="V11" s="326"/>
      <c r="W11" s="326"/>
      <c r="X11" s="326"/>
      <c r="Y11" s="326"/>
      <c r="Z11" s="326"/>
      <c r="AA11" s="326"/>
      <c r="AB11" s="326"/>
      <c r="AC11" s="326"/>
      <c r="AD11" s="326"/>
      <c r="AE11" s="326"/>
      <c r="AF11" s="326"/>
      <c r="AG11" s="326"/>
      <c r="AH11" s="326"/>
      <c r="AI11" s="326"/>
      <c r="AJ11" s="326"/>
      <c r="AK11" s="326"/>
      <c r="AL11" s="327"/>
    </row>
    <row r="12" spans="1:38" ht="15.75" customHeight="1" x14ac:dyDescent="0.4">
      <c r="A12" s="20"/>
      <c r="B12" s="326" t="s">
        <v>72</v>
      </c>
      <c r="C12" s="326"/>
      <c r="D12" s="326"/>
      <c r="E12" s="326"/>
      <c r="F12" s="326"/>
      <c r="G12" s="326"/>
      <c r="H12" s="326"/>
      <c r="I12" s="326"/>
      <c r="J12" s="326"/>
      <c r="K12" s="326"/>
      <c r="L12" s="326"/>
      <c r="M12" s="326"/>
      <c r="N12" s="326"/>
      <c r="O12" s="326"/>
      <c r="P12" s="326"/>
      <c r="Q12" s="326"/>
      <c r="R12" s="326"/>
      <c r="S12" s="326"/>
      <c r="T12" s="326"/>
      <c r="U12" s="326"/>
      <c r="V12" s="326"/>
      <c r="W12" s="326"/>
      <c r="X12" s="326"/>
      <c r="Y12" s="326"/>
      <c r="Z12" s="326"/>
      <c r="AA12" s="326"/>
      <c r="AB12" s="326"/>
      <c r="AC12" s="326"/>
      <c r="AD12" s="326"/>
      <c r="AE12" s="326"/>
      <c r="AF12" s="326"/>
      <c r="AG12" s="326"/>
      <c r="AH12" s="326"/>
      <c r="AI12" s="326"/>
      <c r="AJ12" s="326"/>
      <c r="AK12" s="326"/>
      <c r="AL12" s="327"/>
    </row>
    <row r="13" spans="1:38" x14ac:dyDescent="0.3">
      <c r="A13" s="328"/>
      <c r="B13" s="329"/>
      <c r="C13" s="329"/>
      <c r="D13" s="329"/>
      <c r="E13" s="329"/>
      <c r="F13" s="330"/>
      <c r="G13" s="331" t="s">
        <v>18</v>
      </c>
      <c r="H13" s="332"/>
      <c r="I13" s="332"/>
      <c r="J13" s="332"/>
      <c r="K13" s="332"/>
      <c r="L13" s="332"/>
      <c r="M13" s="332"/>
      <c r="N13" s="332"/>
      <c r="O13" s="332"/>
      <c r="P13" s="332"/>
      <c r="Q13" s="332"/>
      <c r="R13" s="333"/>
      <c r="S13" s="334" t="s">
        <v>19</v>
      </c>
      <c r="T13" s="332"/>
      <c r="U13" s="332"/>
      <c r="V13" s="332"/>
      <c r="W13" s="332"/>
      <c r="X13" s="332"/>
      <c r="Y13" s="332"/>
      <c r="Z13" s="332"/>
      <c r="AA13" s="332"/>
      <c r="AB13" s="334" t="s">
        <v>20</v>
      </c>
      <c r="AC13" s="332"/>
      <c r="AD13" s="332"/>
      <c r="AE13" s="332"/>
      <c r="AF13" s="332"/>
      <c r="AG13" s="332"/>
      <c r="AH13" s="332"/>
      <c r="AI13" s="332"/>
      <c r="AJ13" s="332"/>
      <c r="AK13" s="332"/>
      <c r="AL13" s="335"/>
    </row>
    <row r="14" spans="1:38" x14ac:dyDescent="0.3">
      <c r="A14" s="290" t="s">
        <v>73</v>
      </c>
      <c r="B14" s="291"/>
      <c r="C14" s="291"/>
      <c r="D14" s="291"/>
      <c r="E14" s="291"/>
      <c r="F14" s="292"/>
      <c r="G14" s="296" t="s">
        <v>60</v>
      </c>
      <c r="H14" s="297"/>
      <c r="I14" s="297"/>
      <c r="J14" s="297"/>
      <c r="K14" s="297"/>
      <c r="L14" s="297"/>
      <c r="M14" s="297"/>
      <c r="N14" s="297"/>
      <c r="O14" s="297"/>
      <c r="P14" s="297"/>
      <c r="Q14" s="297"/>
      <c r="R14" s="298"/>
      <c r="S14" s="302" t="s">
        <v>61</v>
      </c>
      <c r="T14" s="297"/>
      <c r="U14" s="297"/>
      <c r="V14" s="297"/>
      <c r="W14" s="297"/>
      <c r="X14" s="297"/>
      <c r="Y14" s="297"/>
      <c r="Z14" s="297"/>
      <c r="AA14" s="297"/>
      <c r="AB14" s="302" t="s">
        <v>62</v>
      </c>
      <c r="AC14" s="297"/>
      <c r="AD14" s="297"/>
      <c r="AE14" s="297"/>
      <c r="AF14" s="297"/>
      <c r="AG14" s="297"/>
      <c r="AH14" s="297"/>
      <c r="AI14" s="297"/>
      <c r="AJ14" s="297"/>
      <c r="AK14" s="297"/>
      <c r="AL14" s="304"/>
    </row>
    <row r="15" spans="1:38" x14ac:dyDescent="0.3">
      <c r="A15" s="293"/>
      <c r="B15" s="294"/>
      <c r="C15" s="294"/>
      <c r="D15" s="294"/>
      <c r="E15" s="294"/>
      <c r="F15" s="295"/>
      <c r="G15" s="299"/>
      <c r="H15" s="300"/>
      <c r="I15" s="300"/>
      <c r="J15" s="300"/>
      <c r="K15" s="300"/>
      <c r="L15" s="300"/>
      <c r="M15" s="300"/>
      <c r="N15" s="300"/>
      <c r="O15" s="300"/>
      <c r="P15" s="300"/>
      <c r="Q15" s="300"/>
      <c r="R15" s="301"/>
      <c r="S15" s="303"/>
      <c r="T15" s="300"/>
      <c r="U15" s="300"/>
      <c r="V15" s="300"/>
      <c r="W15" s="300"/>
      <c r="X15" s="300"/>
      <c r="Y15" s="300"/>
      <c r="Z15" s="300"/>
      <c r="AA15" s="300"/>
      <c r="AB15" s="303"/>
      <c r="AC15" s="300"/>
      <c r="AD15" s="300"/>
      <c r="AE15" s="300"/>
      <c r="AF15" s="300"/>
      <c r="AG15" s="300"/>
      <c r="AH15" s="300"/>
      <c r="AI15" s="300"/>
      <c r="AJ15" s="300"/>
      <c r="AK15" s="300"/>
      <c r="AL15" s="305"/>
    </row>
    <row r="16" spans="1:38" x14ac:dyDescent="0.3">
      <c r="A16" s="306" t="s">
        <v>74</v>
      </c>
      <c r="B16" s="307"/>
      <c r="C16" s="307"/>
      <c r="D16" s="307"/>
      <c r="E16" s="307"/>
      <c r="F16" s="308"/>
      <c r="G16" s="310" t="s">
        <v>66</v>
      </c>
      <c r="H16" s="311"/>
      <c r="I16" s="311"/>
      <c r="J16" s="311"/>
      <c r="K16" s="311"/>
      <c r="L16" s="311"/>
      <c r="M16" s="311"/>
      <c r="N16" s="311"/>
      <c r="O16" s="311"/>
      <c r="P16" s="311"/>
      <c r="Q16" s="311"/>
      <c r="R16" s="312"/>
      <c r="S16" s="316" t="s">
        <v>65</v>
      </c>
      <c r="T16" s="311"/>
      <c r="U16" s="311"/>
      <c r="V16" s="311"/>
      <c r="W16" s="311"/>
      <c r="X16" s="311"/>
      <c r="Y16" s="311"/>
      <c r="Z16" s="311"/>
      <c r="AA16" s="312"/>
      <c r="AB16" s="318"/>
      <c r="AC16" s="311"/>
      <c r="AD16" s="311"/>
      <c r="AE16" s="311"/>
      <c r="AF16" s="311"/>
      <c r="AG16" s="311"/>
      <c r="AH16" s="311"/>
      <c r="AI16" s="311"/>
      <c r="AJ16" s="311"/>
      <c r="AK16" s="311"/>
      <c r="AL16" s="319"/>
    </row>
    <row r="17" spans="1:39" x14ac:dyDescent="0.3">
      <c r="A17" s="309"/>
      <c r="B17" s="291"/>
      <c r="C17" s="291"/>
      <c r="D17" s="291"/>
      <c r="E17" s="291"/>
      <c r="F17" s="292"/>
      <c r="G17" s="313"/>
      <c r="H17" s="314"/>
      <c r="I17" s="314"/>
      <c r="J17" s="314"/>
      <c r="K17" s="314"/>
      <c r="L17" s="314"/>
      <c r="M17" s="314"/>
      <c r="N17" s="314"/>
      <c r="O17" s="314"/>
      <c r="P17" s="314"/>
      <c r="Q17" s="314"/>
      <c r="R17" s="315"/>
      <c r="S17" s="317"/>
      <c r="T17" s="314"/>
      <c r="U17" s="314"/>
      <c r="V17" s="314"/>
      <c r="W17" s="314"/>
      <c r="X17" s="314"/>
      <c r="Y17" s="314"/>
      <c r="Z17" s="314"/>
      <c r="AA17" s="315"/>
      <c r="AB17" s="317"/>
      <c r="AC17" s="314"/>
      <c r="AD17" s="314"/>
      <c r="AE17" s="314"/>
      <c r="AF17" s="314"/>
      <c r="AG17" s="314"/>
      <c r="AH17" s="314"/>
      <c r="AI17" s="314"/>
      <c r="AJ17" s="314"/>
      <c r="AK17" s="314"/>
      <c r="AL17" s="320"/>
    </row>
    <row r="18" spans="1:39" ht="22.5" customHeight="1" thickBot="1" x14ac:dyDescent="0.35">
      <c r="A18" s="279" t="s">
        <v>75</v>
      </c>
      <c r="B18" s="280"/>
      <c r="C18" s="280"/>
      <c r="D18" s="280"/>
      <c r="E18" s="280"/>
      <c r="F18" s="281"/>
      <c r="G18" s="285" t="s">
        <v>21</v>
      </c>
      <c r="H18" s="253"/>
      <c r="I18" s="254"/>
      <c r="J18" s="253" t="s">
        <v>22</v>
      </c>
      <c r="K18" s="253"/>
      <c r="L18" s="254"/>
      <c r="M18" s="287" t="s">
        <v>23</v>
      </c>
      <c r="N18" s="288"/>
      <c r="O18" s="288"/>
      <c r="P18" s="289"/>
      <c r="Q18" s="287" t="s">
        <v>24</v>
      </c>
      <c r="R18" s="288"/>
      <c r="S18" s="288"/>
      <c r="T18" s="288"/>
      <c r="U18" s="264" t="s">
        <v>76</v>
      </c>
      <c r="V18" s="253" t="s">
        <v>25</v>
      </c>
      <c r="W18" s="254"/>
      <c r="X18" s="257" t="s">
        <v>77</v>
      </c>
      <c r="Y18" s="258"/>
      <c r="Z18" s="258"/>
      <c r="AA18" s="259"/>
      <c r="AB18" s="260" t="s">
        <v>27</v>
      </c>
      <c r="AC18" s="253"/>
      <c r="AD18" s="254"/>
      <c r="AE18" s="260" t="s">
        <v>78</v>
      </c>
      <c r="AF18" s="253"/>
      <c r="AG18" s="253"/>
      <c r="AH18" s="254"/>
      <c r="AI18" s="260" t="s">
        <v>29</v>
      </c>
      <c r="AJ18" s="253"/>
      <c r="AK18" s="253"/>
      <c r="AL18" s="262"/>
    </row>
    <row r="19" spans="1:39" ht="5.25" hidden="1" customHeight="1" thickBot="1" x14ac:dyDescent="0.35">
      <c r="A19" s="282"/>
      <c r="B19" s="283"/>
      <c r="C19" s="283"/>
      <c r="D19" s="283"/>
      <c r="E19" s="283"/>
      <c r="F19" s="284"/>
      <c r="G19" s="286"/>
      <c r="H19" s="255"/>
      <c r="I19" s="256"/>
      <c r="J19" s="255"/>
      <c r="K19" s="255"/>
      <c r="L19" s="256"/>
      <c r="M19" s="216"/>
      <c r="N19" s="217"/>
      <c r="O19" s="217"/>
      <c r="P19" s="218"/>
      <c r="Q19" s="216"/>
      <c r="R19" s="217"/>
      <c r="S19" s="217"/>
      <c r="T19" s="217"/>
      <c r="U19" s="265"/>
      <c r="V19" s="255"/>
      <c r="W19" s="256"/>
      <c r="X19" s="191"/>
      <c r="Y19" s="192"/>
      <c r="Z19" s="192"/>
      <c r="AA19" s="193"/>
      <c r="AB19" s="261"/>
      <c r="AC19" s="255"/>
      <c r="AD19" s="256"/>
      <c r="AE19" s="261"/>
      <c r="AF19" s="255"/>
      <c r="AG19" s="255"/>
      <c r="AH19" s="256"/>
      <c r="AI19" s="261"/>
      <c r="AJ19" s="255"/>
      <c r="AK19" s="255"/>
      <c r="AL19" s="263"/>
    </row>
    <row r="20" spans="1:39" x14ac:dyDescent="0.3">
      <c r="A20" s="266" t="s">
        <v>79</v>
      </c>
      <c r="B20" s="267"/>
      <c r="C20" s="267"/>
      <c r="D20" s="267"/>
      <c r="E20" s="267"/>
      <c r="F20" s="267"/>
      <c r="G20" s="270" t="s">
        <v>57</v>
      </c>
      <c r="H20" s="271"/>
      <c r="I20" s="271"/>
      <c r="J20" s="271" t="s">
        <v>59</v>
      </c>
      <c r="K20" s="271"/>
      <c r="L20" s="271"/>
      <c r="M20" s="274" t="str">
        <f>IF(U20="Y1","8/23/23",IF(U20="S1","1/17/24"))</f>
        <v>1/17/24</v>
      </c>
      <c r="N20" s="275"/>
      <c r="O20" s="275"/>
      <c r="P20" s="275"/>
      <c r="Q20" s="274" t="str">
        <f>IF(U20="Y1","5/23/24",IF(U20="S1","5/23/24"))</f>
        <v>5/23/24</v>
      </c>
      <c r="R20" s="275"/>
      <c r="S20" s="275"/>
      <c r="T20" s="277"/>
      <c r="U20" s="238" t="s">
        <v>80</v>
      </c>
      <c r="V20" s="211">
        <v>1</v>
      </c>
      <c r="W20" s="240"/>
      <c r="X20" s="243">
        <v>2</v>
      </c>
      <c r="Y20" s="243"/>
      <c r="Z20" s="243"/>
      <c r="AA20" s="243"/>
      <c r="AB20" s="245">
        <f>X20/15</f>
        <v>0.13333333333333333</v>
      </c>
      <c r="AC20" s="245"/>
      <c r="AD20" s="245"/>
      <c r="AE20" s="247">
        <v>3520</v>
      </c>
      <c r="AF20" s="247"/>
      <c r="AG20" s="247"/>
      <c r="AH20" s="247"/>
      <c r="AI20" s="249">
        <f>AB20*AE20</f>
        <v>469.33333333333331</v>
      </c>
      <c r="AJ20" s="249"/>
      <c r="AK20" s="249"/>
      <c r="AL20" s="250"/>
    </row>
    <row r="21" spans="1:39" ht="14.5" thickBot="1" x14ac:dyDescent="0.35">
      <c r="A21" s="268"/>
      <c r="B21" s="269"/>
      <c r="C21" s="269"/>
      <c r="D21" s="269"/>
      <c r="E21" s="269"/>
      <c r="F21" s="269"/>
      <c r="G21" s="272"/>
      <c r="H21" s="273"/>
      <c r="I21" s="273"/>
      <c r="J21" s="273"/>
      <c r="K21" s="273"/>
      <c r="L21" s="273"/>
      <c r="M21" s="276"/>
      <c r="N21" s="276"/>
      <c r="O21" s="276"/>
      <c r="P21" s="276"/>
      <c r="Q21" s="276"/>
      <c r="R21" s="276"/>
      <c r="S21" s="276"/>
      <c r="T21" s="278"/>
      <c r="U21" s="239"/>
      <c r="V21" s="241"/>
      <c r="W21" s="242"/>
      <c r="X21" s="244"/>
      <c r="Y21" s="244"/>
      <c r="Z21" s="244"/>
      <c r="AA21" s="244"/>
      <c r="AB21" s="246"/>
      <c r="AC21" s="246"/>
      <c r="AD21" s="246"/>
      <c r="AE21" s="248"/>
      <c r="AF21" s="248"/>
      <c r="AG21" s="248"/>
      <c r="AH21" s="248"/>
      <c r="AI21" s="251"/>
      <c r="AJ21" s="251"/>
      <c r="AK21" s="251"/>
      <c r="AL21" s="252"/>
    </row>
    <row r="22" spans="1:39" ht="9.75" customHeight="1" x14ac:dyDescent="0.3">
      <c r="A22" s="21"/>
      <c r="B22" s="22"/>
      <c r="C22" s="22"/>
      <c r="D22" s="22"/>
      <c r="E22" s="22"/>
      <c r="F22" s="22"/>
      <c r="G22" s="23"/>
      <c r="H22" s="24"/>
      <c r="I22" s="25"/>
      <c r="J22" s="26"/>
      <c r="K22" s="24"/>
      <c r="L22" s="25"/>
      <c r="M22" s="27"/>
      <c r="N22" s="28"/>
      <c r="O22" s="28"/>
      <c r="P22" s="29"/>
      <c r="Q22" s="27"/>
      <c r="R22" s="28"/>
      <c r="S22" s="28"/>
      <c r="T22" s="29"/>
      <c r="U22" s="27"/>
      <c r="V22" s="30"/>
      <c r="W22" s="31"/>
      <c r="X22" s="32"/>
      <c r="Y22" s="33"/>
      <c r="Z22" s="33"/>
      <c r="AA22" s="34"/>
      <c r="AB22" s="35"/>
      <c r="AC22" s="35"/>
      <c r="AD22" s="36"/>
      <c r="AE22" s="37"/>
      <c r="AF22" s="37"/>
      <c r="AG22" s="37"/>
      <c r="AH22" s="38"/>
      <c r="AI22" s="39"/>
      <c r="AJ22" s="40"/>
      <c r="AK22" s="40"/>
      <c r="AL22" s="41"/>
    </row>
    <row r="23" spans="1:39" s="47" customFormat="1" ht="29.25" customHeight="1" thickBot="1" x14ac:dyDescent="0.35">
      <c r="A23" s="213" t="s">
        <v>81</v>
      </c>
      <c r="B23" s="214"/>
      <c r="C23" s="214"/>
      <c r="D23" s="214"/>
      <c r="E23" s="214"/>
      <c r="F23" s="214"/>
      <c r="G23" s="215" t="s">
        <v>82</v>
      </c>
      <c r="H23" s="192"/>
      <c r="I23" s="193"/>
      <c r="J23" s="191" t="s">
        <v>22</v>
      </c>
      <c r="K23" s="192"/>
      <c r="L23" s="193"/>
      <c r="M23" s="216" t="s">
        <v>30</v>
      </c>
      <c r="N23" s="217"/>
      <c r="O23" s="217"/>
      <c r="P23" s="218"/>
      <c r="Q23" s="216" t="s">
        <v>31</v>
      </c>
      <c r="R23" s="217"/>
      <c r="S23" s="217"/>
      <c r="T23" s="218"/>
      <c r="U23" s="191" t="s">
        <v>25</v>
      </c>
      <c r="V23" s="192"/>
      <c r="W23" s="193"/>
      <c r="X23" s="191" t="s">
        <v>26</v>
      </c>
      <c r="Y23" s="192"/>
      <c r="Z23" s="192"/>
      <c r="AA23" s="193"/>
      <c r="AB23" s="192" t="s">
        <v>27</v>
      </c>
      <c r="AC23" s="192"/>
      <c r="AD23" s="193"/>
      <c r="AE23" s="192" t="s">
        <v>28</v>
      </c>
      <c r="AF23" s="192"/>
      <c r="AG23" s="192"/>
      <c r="AH23" s="193"/>
      <c r="AI23" s="191" t="s">
        <v>29</v>
      </c>
      <c r="AJ23" s="192"/>
      <c r="AK23" s="192"/>
      <c r="AL23" s="194"/>
    </row>
    <row r="24" spans="1:39" ht="14.25" customHeight="1" x14ac:dyDescent="0.3">
      <c r="A24" s="195" t="s">
        <v>83</v>
      </c>
      <c r="B24" s="196"/>
      <c r="C24" s="196"/>
      <c r="D24" s="196"/>
      <c r="E24" s="196"/>
      <c r="F24" s="197"/>
      <c r="G24" s="201" t="s">
        <v>64</v>
      </c>
      <c r="H24" s="202"/>
      <c r="I24" s="203"/>
      <c r="J24" s="207" t="s">
        <v>58</v>
      </c>
      <c r="K24" s="207"/>
      <c r="L24" s="208"/>
      <c r="M24" s="162" t="str">
        <f>IF(G24="x","5/24/24",IF(G24=" "," "," "))</f>
        <v>5/24/24</v>
      </c>
      <c r="N24" s="162"/>
      <c r="O24" s="162"/>
      <c r="P24" s="163"/>
      <c r="Q24" s="162" t="str">
        <f>IF(G24="x","8/20/24",IF(G24=" "," "," "))</f>
        <v>8/20/24</v>
      </c>
      <c r="R24" s="162"/>
      <c r="S24" s="162"/>
      <c r="T24" s="162"/>
      <c r="U24" s="211">
        <v>1</v>
      </c>
      <c r="V24" s="212"/>
      <c r="W24" s="212"/>
      <c r="X24" s="219">
        <f>IF(G24="x",X20,IF(G24=" "," "," "))</f>
        <v>2</v>
      </c>
      <c r="Y24" s="220"/>
      <c r="Z24" s="220"/>
      <c r="AA24" s="221"/>
      <c r="AB24" s="222">
        <f>IF(G24="x",X24/12," ")</f>
        <v>0.16666666666666666</v>
      </c>
      <c r="AC24" s="223"/>
      <c r="AD24" s="224"/>
      <c r="AE24" s="228">
        <f>IF(G24="x",AM25*22/AB24,IF(G24=" "," "," "))</f>
        <v>6195.2</v>
      </c>
      <c r="AF24" s="229"/>
      <c r="AG24" s="229"/>
      <c r="AH24" s="230"/>
      <c r="AI24" s="234">
        <f>IF(G24=" ",0,IF(G24="x",AI20*6," "))</f>
        <v>2816</v>
      </c>
      <c r="AJ24" s="235"/>
      <c r="AK24" s="235"/>
      <c r="AL24" s="236"/>
    </row>
    <row r="25" spans="1:39" ht="14.5" thickBot="1" x14ac:dyDescent="0.35">
      <c r="A25" s="198"/>
      <c r="B25" s="199"/>
      <c r="C25" s="199"/>
      <c r="D25" s="199"/>
      <c r="E25" s="199"/>
      <c r="F25" s="200"/>
      <c r="G25" s="204"/>
      <c r="H25" s="205"/>
      <c r="I25" s="206"/>
      <c r="J25" s="159"/>
      <c r="K25" s="159"/>
      <c r="L25" s="160"/>
      <c r="M25" s="209"/>
      <c r="N25" s="209"/>
      <c r="O25" s="209"/>
      <c r="P25" s="210"/>
      <c r="Q25" s="209"/>
      <c r="R25" s="209"/>
      <c r="S25" s="209"/>
      <c r="T25" s="209"/>
      <c r="U25" s="164"/>
      <c r="V25" s="165"/>
      <c r="W25" s="165"/>
      <c r="X25" s="182"/>
      <c r="Y25" s="183"/>
      <c r="Z25" s="183"/>
      <c r="AA25" s="184"/>
      <c r="AB25" s="225"/>
      <c r="AC25" s="226"/>
      <c r="AD25" s="227"/>
      <c r="AE25" s="231"/>
      <c r="AF25" s="232"/>
      <c r="AG25" s="232"/>
      <c r="AH25" s="233"/>
      <c r="AI25" s="237" t="b">
        <f>IF(G25=" ",0,IF(G25="02",AI19*6))</f>
        <v>0</v>
      </c>
      <c r="AJ25" s="138"/>
      <c r="AK25" s="138"/>
      <c r="AL25" s="139"/>
      <c r="AM25" s="48">
        <f>SUM(AI24/60)</f>
        <v>46.93333333333333</v>
      </c>
    </row>
    <row r="26" spans="1:39" ht="28.5" customHeight="1" thickBot="1" x14ac:dyDescent="0.35">
      <c r="A26" s="167" t="s">
        <v>84</v>
      </c>
      <c r="B26" s="168"/>
      <c r="C26" s="168"/>
      <c r="D26" s="168"/>
      <c r="E26" s="168"/>
      <c r="F26" s="169"/>
      <c r="G26" s="170" t="s">
        <v>64</v>
      </c>
      <c r="H26" s="171"/>
      <c r="I26" s="172"/>
      <c r="J26" s="173" t="s">
        <v>58</v>
      </c>
      <c r="K26" s="174"/>
      <c r="L26" s="175"/>
      <c r="M26" s="176" t="str">
        <f>IF(G26="x","5/24/24",IF(G26=" "," "," "))</f>
        <v>5/24/24</v>
      </c>
      <c r="N26" s="177"/>
      <c r="O26" s="177"/>
      <c r="P26" s="178"/>
      <c r="Q26" s="176" t="str">
        <f>IF(G26="x","7/09/24",IF(G26=" "," "," "))</f>
        <v>7/09/24</v>
      </c>
      <c r="R26" s="177"/>
      <c r="S26" s="177"/>
      <c r="T26" s="178"/>
      <c r="U26" s="179">
        <v>1</v>
      </c>
      <c r="V26" s="180"/>
      <c r="W26" s="181"/>
      <c r="X26" s="140">
        <f>IF(G26="x",X20,IF(G26=" "," "," "))</f>
        <v>2</v>
      </c>
      <c r="Y26" s="141"/>
      <c r="Z26" s="141"/>
      <c r="AA26" s="142"/>
      <c r="AB26" s="143">
        <f>IF(G26="x",X26/6," ")</f>
        <v>0.33333333333333331</v>
      </c>
      <c r="AC26" s="144"/>
      <c r="AD26" s="145"/>
      <c r="AE26" s="146">
        <f>IF(G26="x",AM26*22/AB26,IF(G26=" "," "," "))</f>
        <v>6195.2</v>
      </c>
      <c r="AF26" s="147"/>
      <c r="AG26" s="147"/>
      <c r="AH26" s="148"/>
      <c r="AI26" s="149">
        <f>IF(G26=" ",0,IF(G26="x",AI20*6," "))</f>
        <v>2816</v>
      </c>
      <c r="AJ26" s="150"/>
      <c r="AK26" s="150"/>
      <c r="AL26" s="151"/>
      <c r="AM26" s="48">
        <f>SUM(AI26/30)</f>
        <v>93.86666666666666</v>
      </c>
    </row>
    <row r="27" spans="1:39" ht="27" customHeight="1" thickBot="1" x14ac:dyDescent="0.35">
      <c r="A27" s="152" t="s">
        <v>85</v>
      </c>
      <c r="B27" s="153"/>
      <c r="C27" s="153"/>
      <c r="D27" s="153"/>
      <c r="E27" s="153"/>
      <c r="F27" s="154"/>
      <c r="G27" s="155" t="s">
        <v>64</v>
      </c>
      <c r="H27" s="156"/>
      <c r="I27" s="157"/>
      <c r="J27" s="158" t="s">
        <v>58</v>
      </c>
      <c r="K27" s="159"/>
      <c r="L27" s="160"/>
      <c r="M27" s="161" t="str">
        <f>IF(G27="x","7/10/24",IF(G27=" "," "," "))</f>
        <v>7/10/24</v>
      </c>
      <c r="N27" s="162"/>
      <c r="O27" s="162"/>
      <c r="P27" s="163"/>
      <c r="Q27" s="161" t="str">
        <f>IF(G27="x","8/20/24",IF(G27=" "," "," "))</f>
        <v>8/20/24</v>
      </c>
      <c r="R27" s="162"/>
      <c r="S27" s="162"/>
      <c r="T27" s="163"/>
      <c r="U27" s="164">
        <v>1</v>
      </c>
      <c r="V27" s="165"/>
      <c r="W27" s="166"/>
      <c r="X27" s="182">
        <f>IF(G27="x",X20,IF(G27=" "," "," "))</f>
        <v>2</v>
      </c>
      <c r="Y27" s="183"/>
      <c r="Z27" s="183"/>
      <c r="AA27" s="184"/>
      <c r="AB27" s="185">
        <f>IF(G27="x",X27/6," ")</f>
        <v>0.33333333333333331</v>
      </c>
      <c r="AC27" s="186"/>
      <c r="AD27" s="187"/>
      <c r="AE27" s="188">
        <f>IF(G27="x",AM27*22/AB27,IF(G27=" "," "," "))</f>
        <v>6195.2</v>
      </c>
      <c r="AF27" s="189"/>
      <c r="AG27" s="189"/>
      <c r="AH27" s="190"/>
      <c r="AI27" s="138">
        <f>IF(G27=" ",0,IF(G27="x",AI20*6," "))</f>
        <v>2816</v>
      </c>
      <c r="AJ27" s="138"/>
      <c r="AK27" s="138"/>
      <c r="AL27" s="139"/>
      <c r="AM27" s="48">
        <f>SUM(AI27/30)</f>
        <v>93.86666666666666</v>
      </c>
    </row>
    <row r="28" spans="1:39" x14ac:dyDescent="0.3">
      <c r="A28" s="124" t="s">
        <v>32</v>
      </c>
      <c r="B28" s="125"/>
      <c r="C28" s="125"/>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6"/>
    </row>
    <row r="29" spans="1:39" x14ac:dyDescent="0.3">
      <c r="A29" s="127"/>
      <c r="B29" s="128"/>
      <c r="C29" s="128"/>
      <c r="D29" s="129"/>
      <c r="E29" s="130" t="s">
        <v>33</v>
      </c>
      <c r="F29" s="131"/>
      <c r="G29" s="131"/>
      <c r="H29" s="131"/>
      <c r="I29" s="131"/>
      <c r="J29" s="131"/>
      <c r="K29" s="131"/>
      <c r="L29" s="131"/>
      <c r="M29" s="131"/>
      <c r="N29" s="131"/>
      <c r="O29" s="132"/>
      <c r="P29" s="130" t="s">
        <v>34</v>
      </c>
      <c r="Q29" s="133"/>
      <c r="R29" s="133"/>
      <c r="S29" s="133"/>
      <c r="T29" s="133"/>
      <c r="U29" s="133"/>
      <c r="V29" s="133"/>
      <c r="W29" s="133"/>
      <c r="X29" s="133"/>
      <c r="Y29" s="133"/>
      <c r="Z29" s="134"/>
      <c r="AA29" s="135" t="s">
        <v>35</v>
      </c>
      <c r="AB29" s="136"/>
      <c r="AC29" s="136"/>
      <c r="AD29" s="136"/>
      <c r="AE29" s="135" t="s">
        <v>36</v>
      </c>
      <c r="AF29" s="136"/>
      <c r="AG29" s="136"/>
      <c r="AH29" s="136"/>
      <c r="AI29" s="135" t="s">
        <v>37</v>
      </c>
      <c r="AJ29" s="136"/>
      <c r="AK29" s="136"/>
      <c r="AL29" s="137"/>
    </row>
    <row r="30" spans="1:39" ht="21" customHeight="1" x14ac:dyDescent="0.3">
      <c r="A30" s="114" t="s">
        <v>38</v>
      </c>
      <c r="B30" s="115"/>
      <c r="C30" s="115"/>
      <c r="D30" s="116"/>
      <c r="E30" s="117"/>
      <c r="F30" s="118"/>
      <c r="G30" s="118"/>
      <c r="H30" s="118"/>
      <c r="I30" s="118"/>
      <c r="J30" s="118"/>
      <c r="K30" s="118"/>
      <c r="L30" s="118"/>
      <c r="M30" s="118"/>
      <c r="N30" s="118"/>
      <c r="O30" s="119"/>
      <c r="P30" s="120"/>
      <c r="Q30" s="121"/>
      <c r="R30" s="121"/>
      <c r="S30" s="121"/>
      <c r="T30" s="121"/>
      <c r="U30" s="121"/>
      <c r="V30" s="121"/>
      <c r="W30" s="121"/>
      <c r="X30" s="121"/>
      <c r="Y30" s="121"/>
      <c r="Z30" s="122"/>
      <c r="AA30" s="104"/>
      <c r="AB30" s="105"/>
      <c r="AC30" s="105"/>
      <c r="AD30" s="106"/>
      <c r="AE30" s="101"/>
      <c r="AF30" s="102"/>
      <c r="AG30" s="102"/>
      <c r="AH30" s="103"/>
      <c r="AI30" s="101"/>
      <c r="AJ30" s="102"/>
      <c r="AK30" s="102"/>
      <c r="AL30" s="123"/>
    </row>
    <row r="31" spans="1:39" ht="18.75" customHeight="1" x14ac:dyDescent="0.3">
      <c r="A31" s="95" t="s">
        <v>39</v>
      </c>
      <c r="B31" s="96"/>
      <c r="C31" s="96"/>
      <c r="D31" s="97"/>
      <c r="E31" s="98"/>
      <c r="F31" s="99"/>
      <c r="G31" s="99"/>
      <c r="H31" s="99"/>
      <c r="I31" s="99"/>
      <c r="J31" s="99"/>
      <c r="K31" s="99"/>
      <c r="L31" s="99"/>
      <c r="M31" s="99"/>
      <c r="N31" s="99"/>
      <c r="O31" s="100"/>
      <c r="P31" s="101"/>
      <c r="Q31" s="102"/>
      <c r="R31" s="102"/>
      <c r="S31" s="102"/>
      <c r="T31" s="102"/>
      <c r="U31" s="102"/>
      <c r="V31" s="102"/>
      <c r="W31" s="102"/>
      <c r="X31" s="102"/>
      <c r="Y31" s="102"/>
      <c r="Z31" s="103"/>
      <c r="AA31" s="104"/>
      <c r="AB31" s="105"/>
      <c r="AC31" s="105"/>
      <c r="AD31" s="106"/>
      <c r="AE31" s="101"/>
      <c r="AF31" s="102"/>
      <c r="AG31" s="102"/>
      <c r="AH31" s="103"/>
      <c r="AI31" s="111"/>
      <c r="AJ31" s="112"/>
      <c r="AK31" s="112"/>
      <c r="AL31" s="113"/>
    </row>
    <row r="32" spans="1:39" ht="17.25" customHeight="1" x14ac:dyDescent="0.3">
      <c r="A32" s="95" t="s">
        <v>88</v>
      </c>
      <c r="B32" s="96"/>
      <c r="C32" s="96"/>
      <c r="D32" s="97"/>
      <c r="E32" s="98"/>
      <c r="F32" s="99"/>
      <c r="G32" s="99"/>
      <c r="H32" s="99"/>
      <c r="I32" s="99"/>
      <c r="J32" s="99"/>
      <c r="K32" s="99"/>
      <c r="L32" s="99"/>
      <c r="M32" s="99"/>
      <c r="N32" s="99"/>
      <c r="O32" s="100"/>
      <c r="P32" s="101"/>
      <c r="Q32" s="102"/>
      <c r="R32" s="102"/>
      <c r="S32" s="102"/>
      <c r="T32" s="102"/>
      <c r="U32" s="102"/>
      <c r="V32" s="102"/>
      <c r="W32" s="102"/>
      <c r="X32" s="102"/>
      <c r="Y32" s="102"/>
      <c r="Z32" s="103"/>
      <c r="AA32" s="104"/>
      <c r="AB32" s="105"/>
      <c r="AC32" s="105"/>
      <c r="AD32" s="106"/>
      <c r="AE32" s="107"/>
      <c r="AF32" s="108"/>
      <c r="AG32" s="108"/>
      <c r="AH32" s="109"/>
      <c r="AI32" s="107"/>
      <c r="AJ32" s="108"/>
      <c r="AK32" s="108"/>
      <c r="AL32" s="110"/>
    </row>
    <row r="33" spans="1:38" ht="19.5" customHeight="1" thickBot="1" x14ac:dyDescent="0.35">
      <c r="A33" s="79" t="s">
        <v>40</v>
      </c>
      <c r="B33" s="80"/>
      <c r="C33" s="80"/>
      <c r="D33" s="81"/>
      <c r="E33" s="82"/>
      <c r="F33" s="83"/>
      <c r="G33" s="83"/>
      <c r="H33" s="83"/>
      <c r="I33" s="83"/>
      <c r="J33" s="83"/>
      <c r="K33" s="83"/>
      <c r="L33" s="83"/>
      <c r="M33" s="83"/>
      <c r="N33" s="83"/>
      <c r="O33" s="84"/>
      <c r="P33" s="85"/>
      <c r="Q33" s="86"/>
      <c r="R33" s="86"/>
      <c r="S33" s="86"/>
      <c r="T33" s="86"/>
      <c r="U33" s="86"/>
      <c r="V33" s="86"/>
      <c r="W33" s="86"/>
      <c r="X33" s="86"/>
      <c r="Y33" s="86"/>
      <c r="Z33" s="87"/>
      <c r="AA33" s="88"/>
      <c r="AB33" s="89"/>
      <c r="AC33" s="89"/>
      <c r="AD33" s="90"/>
      <c r="AE33" s="91" t="s">
        <v>41</v>
      </c>
      <c r="AF33" s="92"/>
      <c r="AG33" s="92"/>
      <c r="AH33" s="93"/>
      <c r="AI33" s="88"/>
      <c r="AJ33" s="89"/>
      <c r="AK33" s="89"/>
      <c r="AL33" s="94"/>
    </row>
    <row r="34" spans="1:38" x14ac:dyDescent="0.3">
      <c r="A34" s="64" t="s">
        <v>86</v>
      </c>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6"/>
    </row>
    <row r="35" spans="1:38" x14ac:dyDescent="0.3">
      <c r="A35" s="67" t="s">
        <v>90</v>
      </c>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9"/>
    </row>
    <row r="36" spans="1:38" x14ac:dyDescent="0.3">
      <c r="A36" s="70" t="s">
        <v>91</v>
      </c>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2"/>
    </row>
    <row r="37" spans="1:38" x14ac:dyDescent="0.3">
      <c r="A37" s="67" t="s">
        <v>92</v>
      </c>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9"/>
    </row>
    <row r="38" spans="1:38" x14ac:dyDescent="0.3">
      <c r="A38" s="73" t="s">
        <v>87</v>
      </c>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5"/>
    </row>
    <row r="39" spans="1:38" ht="14.5" thickBot="1" x14ac:dyDescent="0.35">
      <c r="A39" s="42"/>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4"/>
    </row>
    <row r="40" spans="1:38" ht="14.5" thickBot="1" x14ac:dyDescent="0.35">
      <c r="A40" s="76" t="s">
        <v>42</v>
      </c>
      <c r="B40" s="77"/>
      <c r="C40" s="77"/>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8"/>
    </row>
    <row r="41" spans="1:38" x14ac:dyDescent="0.3">
      <c r="A41" s="10" t="s">
        <v>43</v>
      </c>
      <c r="B41" s="11"/>
      <c r="C41" s="1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2"/>
    </row>
    <row r="42" spans="1:38" ht="22.5" customHeight="1" x14ac:dyDescent="0.3">
      <c r="A42" s="63" t="s">
        <v>44</v>
      </c>
      <c r="B42" s="60"/>
      <c r="C42" s="60"/>
      <c r="D42" s="60"/>
      <c r="E42" s="60"/>
      <c r="F42" s="49"/>
      <c r="G42" s="49"/>
      <c r="H42" s="49"/>
      <c r="I42" s="49"/>
      <c r="J42" s="60" t="s">
        <v>45</v>
      </c>
      <c r="K42" s="60"/>
      <c r="L42" s="60"/>
      <c r="M42" s="60"/>
      <c r="N42" s="60"/>
      <c r="O42" s="49"/>
      <c r="P42" s="49"/>
      <c r="Q42" s="49"/>
      <c r="R42" s="49"/>
      <c r="S42" s="49"/>
      <c r="T42" s="49" t="s">
        <v>46</v>
      </c>
      <c r="U42" s="49"/>
      <c r="V42" s="49"/>
      <c r="W42" s="49"/>
      <c r="X42" s="49"/>
      <c r="Y42" s="49"/>
      <c r="Z42" s="49"/>
      <c r="AA42" s="49"/>
      <c r="AB42" s="49" t="s">
        <v>45</v>
      </c>
      <c r="AC42" s="49"/>
      <c r="AD42" s="49"/>
      <c r="AE42" s="49"/>
      <c r="AF42" s="49"/>
      <c r="AG42" s="50"/>
      <c r="AH42" s="50"/>
      <c r="AI42" s="50"/>
      <c r="AJ42" s="50"/>
      <c r="AK42" s="50"/>
      <c r="AL42" s="51"/>
    </row>
    <row r="43" spans="1:38" ht="21.75" customHeight="1" x14ac:dyDescent="0.3">
      <c r="A43" s="57" t="s">
        <v>44</v>
      </c>
      <c r="B43" s="58"/>
      <c r="C43" s="58"/>
      <c r="D43" s="58"/>
      <c r="E43" s="59"/>
      <c r="F43" s="49"/>
      <c r="G43" s="49"/>
      <c r="H43" s="49"/>
      <c r="I43" s="49"/>
      <c r="J43" s="60" t="s">
        <v>45</v>
      </c>
      <c r="K43" s="60"/>
      <c r="L43" s="60"/>
      <c r="M43" s="60"/>
      <c r="N43" s="60"/>
      <c r="O43" s="49"/>
      <c r="P43" s="49"/>
      <c r="Q43" s="49"/>
      <c r="R43" s="49"/>
      <c r="S43" s="49"/>
      <c r="T43" s="49" t="s">
        <v>46</v>
      </c>
      <c r="U43" s="49"/>
      <c r="V43" s="49"/>
      <c r="W43" s="49"/>
      <c r="X43" s="49"/>
      <c r="Y43" s="49"/>
      <c r="Z43" s="49"/>
      <c r="AA43" s="49"/>
      <c r="AB43" s="49" t="s">
        <v>45</v>
      </c>
      <c r="AC43" s="49"/>
      <c r="AD43" s="49"/>
      <c r="AE43" s="49"/>
      <c r="AF43" s="49"/>
      <c r="AG43" s="50"/>
      <c r="AH43" s="50"/>
      <c r="AI43" s="50"/>
      <c r="AJ43" s="50"/>
      <c r="AK43" s="50"/>
      <c r="AL43" s="51"/>
    </row>
    <row r="44" spans="1:38" ht="21.75" customHeight="1" thickBot="1" x14ac:dyDescent="0.35">
      <c r="A44" s="52" t="s">
        <v>47</v>
      </c>
      <c r="B44" s="53"/>
      <c r="C44" s="53"/>
      <c r="D44" s="53"/>
      <c r="E44" s="53"/>
      <c r="F44" s="54"/>
      <c r="G44" s="54"/>
      <c r="H44" s="54"/>
      <c r="I44" s="54"/>
      <c r="J44" s="53" t="s">
        <v>48</v>
      </c>
      <c r="K44" s="53"/>
      <c r="L44" s="53"/>
      <c r="M44" s="53"/>
      <c r="N44" s="53"/>
      <c r="O44" s="54"/>
      <c r="P44" s="54"/>
      <c r="Q44" s="54"/>
      <c r="R44" s="54"/>
      <c r="S44" s="54"/>
      <c r="T44" s="54" t="s">
        <v>49</v>
      </c>
      <c r="U44" s="54"/>
      <c r="V44" s="54"/>
      <c r="W44" s="54"/>
      <c r="X44" s="54"/>
      <c r="Y44" s="54"/>
      <c r="Z44" s="54"/>
      <c r="AA44" s="54"/>
      <c r="AB44" s="45" t="s">
        <v>50</v>
      </c>
      <c r="AC44" s="45"/>
      <c r="AD44" s="45"/>
      <c r="AE44" s="45"/>
      <c r="AF44" s="45"/>
      <c r="AG44" s="55"/>
      <c r="AH44" s="55"/>
      <c r="AI44" s="55"/>
      <c r="AJ44" s="55"/>
      <c r="AK44" s="55"/>
      <c r="AL44" s="56"/>
    </row>
  </sheetData>
  <sheetProtection selectLockedCells="1"/>
  <mergeCells count="154">
    <mergeCell ref="J4:S4"/>
    <mergeCell ref="U4:V4"/>
    <mergeCell ref="X4:AL4"/>
    <mergeCell ref="U5:V5"/>
    <mergeCell ref="G6:AL6"/>
    <mergeCell ref="B7:AL7"/>
    <mergeCell ref="G1:S1"/>
    <mergeCell ref="U1:Y1"/>
    <mergeCell ref="Z1:AL1"/>
    <mergeCell ref="E2:N2"/>
    <mergeCell ref="S2:U2"/>
    <mergeCell ref="AB2:AL2"/>
    <mergeCell ref="A14:F15"/>
    <mergeCell ref="G14:R15"/>
    <mergeCell ref="S14:AA15"/>
    <mergeCell ref="AB14:AL15"/>
    <mergeCell ref="A16:F17"/>
    <mergeCell ref="G16:R17"/>
    <mergeCell ref="S16:AA17"/>
    <mergeCell ref="AB16:AL17"/>
    <mergeCell ref="A8:AL8"/>
    <mergeCell ref="B9:AL9"/>
    <mergeCell ref="B10:AL10"/>
    <mergeCell ref="B11:AL11"/>
    <mergeCell ref="B12:AL12"/>
    <mergeCell ref="A13:F13"/>
    <mergeCell ref="G13:R13"/>
    <mergeCell ref="S13:AA13"/>
    <mergeCell ref="AB13:AL13"/>
    <mergeCell ref="A20:F21"/>
    <mergeCell ref="G20:I21"/>
    <mergeCell ref="J20:L21"/>
    <mergeCell ref="M20:P21"/>
    <mergeCell ref="Q20:T21"/>
    <mergeCell ref="A18:F19"/>
    <mergeCell ref="G18:I19"/>
    <mergeCell ref="J18:L19"/>
    <mergeCell ref="M18:P19"/>
    <mergeCell ref="Q18:T19"/>
    <mergeCell ref="U20:U21"/>
    <mergeCell ref="V20:W21"/>
    <mergeCell ref="X20:AA21"/>
    <mergeCell ref="AB20:AD21"/>
    <mergeCell ref="AE20:AH21"/>
    <mergeCell ref="AI20:AL21"/>
    <mergeCell ref="V18:W19"/>
    <mergeCell ref="X18:AA19"/>
    <mergeCell ref="AB18:AD19"/>
    <mergeCell ref="AE18:AH19"/>
    <mergeCell ref="AI18:AL19"/>
    <mergeCell ref="U18:U19"/>
    <mergeCell ref="X23:AA23"/>
    <mergeCell ref="AB23:AD23"/>
    <mergeCell ref="AE23:AH23"/>
    <mergeCell ref="AI23:AL23"/>
    <mergeCell ref="A24:F25"/>
    <mergeCell ref="G24:I25"/>
    <mergeCell ref="J24:L25"/>
    <mergeCell ref="M24:P25"/>
    <mergeCell ref="Q24:T25"/>
    <mergeCell ref="U24:W25"/>
    <mergeCell ref="A23:F23"/>
    <mergeCell ref="G23:I23"/>
    <mergeCell ref="J23:L23"/>
    <mergeCell ref="M23:P23"/>
    <mergeCell ref="Q23:T23"/>
    <mergeCell ref="U23:W23"/>
    <mergeCell ref="X24:AA25"/>
    <mergeCell ref="AB24:AD25"/>
    <mergeCell ref="AE24:AH25"/>
    <mergeCell ref="AI24:AL25"/>
    <mergeCell ref="AI27:AL27"/>
    <mergeCell ref="X26:AA26"/>
    <mergeCell ref="AB26:AD26"/>
    <mergeCell ref="AE26:AH26"/>
    <mergeCell ref="AI26:AL26"/>
    <mergeCell ref="A27:F27"/>
    <mergeCell ref="G27:I27"/>
    <mergeCell ref="J27:L27"/>
    <mergeCell ref="M27:P27"/>
    <mergeCell ref="Q27:T27"/>
    <mergeCell ref="U27:W27"/>
    <mergeCell ref="A26:F26"/>
    <mergeCell ref="G26:I26"/>
    <mergeCell ref="J26:L26"/>
    <mergeCell ref="M26:P26"/>
    <mergeCell ref="Q26:T26"/>
    <mergeCell ref="U26:W26"/>
    <mergeCell ref="X27:AA27"/>
    <mergeCell ref="AB27:AD27"/>
    <mergeCell ref="AE27:AH27"/>
    <mergeCell ref="A30:D30"/>
    <mergeCell ref="E30:O30"/>
    <mergeCell ref="P30:Z30"/>
    <mergeCell ref="AA30:AD30"/>
    <mergeCell ref="AE30:AH30"/>
    <mergeCell ref="AI30:AL30"/>
    <mergeCell ref="A28:AL28"/>
    <mergeCell ref="A29:D29"/>
    <mergeCell ref="E29:O29"/>
    <mergeCell ref="P29:Z29"/>
    <mergeCell ref="AA29:AD29"/>
    <mergeCell ref="AE29:AH29"/>
    <mergeCell ref="AI29:AL29"/>
    <mergeCell ref="A32:D32"/>
    <mergeCell ref="E32:O32"/>
    <mergeCell ref="P32:Z32"/>
    <mergeCell ref="AA32:AD32"/>
    <mergeCell ref="AE32:AH32"/>
    <mergeCell ref="AI32:AL32"/>
    <mergeCell ref="A31:D31"/>
    <mergeCell ref="E31:O31"/>
    <mergeCell ref="P31:Z31"/>
    <mergeCell ref="AA31:AD31"/>
    <mergeCell ref="AE31:AH31"/>
    <mergeCell ref="AI31:AL31"/>
    <mergeCell ref="A34:AL34"/>
    <mergeCell ref="A35:AL35"/>
    <mergeCell ref="A36:AL36"/>
    <mergeCell ref="A37:AL37"/>
    <mergeCell ref="A38:AL38"/>
    <mergeCell ref="A40:AL40"/>
    <mergeCell ref="A33:D33"/>
    <mergeCell ref="E33:O33"/>
    <mergeCell ref="P33:Z33"/>
    <mergeCell ref="AA33:AD33"/>
    <mergeCell ref="AE33:AH33"/>
    <mergeCell ref="AI33:AL33"/>
    <mergeCell ref="D41:AL41"/>
    <mergeCell ref="A42:E42"/>
    <mergeCell ref="F42:G42"/>
    <mergeCell ref="H42:I42"/>
    <mergeCell ref="J42:N42"/>
    <mergeCell ref="O42:S42"/>
    <mergeCell ref="T42:W42"/>
    <mergeCell ref="X42:AA42"/>
    <mergeCell ref="AB42:AF42"/>
    <mergeCell ref="AG42:AL42"/>
    <mergeCell ref="X43:AA43"/>
    <mergeCell ref="AB43:AF43"/>
    <mergeCell ref="AG43:AL43"/>
    <mergeCell ref="A44:E44"/>
    <mergeCell ref="F44:I44"/>
    <mergeCell ref="J44:N44"/>
    <mergeCell ref="O44:S44"/>
    <mergeCell ref="T44:W44"/>
    <mergeCell ref="X44:AA44"/>
    <mergeCell ref="AG44:AL44"/>
    <mergeCell ref="A43:E43"/>
    <mergeCell ref="F43:G43"/>
    <mergeCell ref="H43:I43"/>
    <mergeCell ref="J43:N43"/>
    <mergeCell ref="O43:S43"/>
    <mergeCell ref="T43:W43"/>
  </mergeCells>
  <dataValidations count="9">
    <dataValidation allowBlank="1" showInputMessage="1" showErrorMessage="1" promptTitle="DEPARTMENT ID" prompt="Enter the 5-digit department code.  This code begins with 10 and ends with a three-digit code which identifies the department." sqref="G18:I19" xr:uid="{00000000-0002-0000-0000-000000000000}"/>
    <dataValidation allowBlank="1" showInputMessage="1" showErrorMessage="1" promptTitle="JOB CODE (Required)" prompt="Enter the 4-digit payroll classification code.  _x000a_For example:_x000a__x000a_2358 =  Lecturer, AY_x000a_2359 =  Lecturer, 12 month_x000a_2360 =  Probationary/Tenured Faculty, AY_x000a_2361 =  Probationary/Tenured Faculty, 12_x000a_2481 =  Department Chair, 12 month_x000a_2354 =  TA_x000a_2355 =  GA" sqref="J18:L19" xr:uid="{00000000-0002-0000-0000-000001000000}"/>
    <dataValidation allowBlank="1" showInputMessage="1" showErrorMessage="1" promptTitle="TRANSACTION EFFECTIVE DATE" prompt="Enter the date (Beginning of Business--BOB) that the new status begins for an appointment, leave, reassignment, etc.  It should be the last day on pay status (Close of Business--COB) if the transaction is a separation, retirement, or resignation." sqref="M18:P19" xr:uid="{00000000-0002-0000-0000-000002000000}"/>
    <dataValidation allowBlank="1" showInputMessage="1" showErrorMessage="1" promptTitle="END DATE" prompt="This should be the last day (Close of Business --COB) of the temporary appointment or leave (if on leave status).  All temporary appointments and all leaves must have an ending date.  Enter &quot;Indefinite&quot; for probationary or tenured faculty." sqref="Q18:T19" xr:uid="{00000000-0002-0000-0000-000003000000}"/>
    <dataValidation allowBlank="1" showInputMessage="1" showErrorMessage="1" promptTitle="RANK CODE (RANGE, GRADE)" prompt="5 = Professor, Lect D, Librarian_x000a_4 = Assoc Prof, Lect C, Assoc Lib_x000a_3 = Assist Prof, Lect B, Sr Asst Lib_x000a_2 = Instructor, Lect A, Asst Lib_x000a_1 = Lecturer L_x000a_0 = Coaching Faculty, SSPAR's_x000a_2 = Graduate Assistant_x000a_1 = Teaching Associate" sqref="V18" xr:uid="{00000000-0002-0000-0000-000004000000}"/>
    <dataValidation allowBlank="1" showInputMessage="1" showErrorMessage="1" promptTitle="PAID UNITS" prompt="Use for Part-Time Lecturers and Teaching Associates only.  This is the number of Weighted Teaching Units (WTU) for which the individual is to be paid." sqref="X18:AA19" xr:uid="{00000000-0002-0000-0000-000005000000}"/>
    <dataValidation allowBlank="1" showInputMessage="1" showErrorMessage="1" promptTitle="TIME BASE" prompt="All timebases must be displayed as a decimal.  You may type in a fraction which will be converted automatically to a decimal.  For Hourly Intermittent employees, type &quot;HI&quot; and for those paid on a daily basis, type in &quot;Daily.&quot;" sqref="AB18:AD19" xr:uid="{00000000-0002-0000-0000-000006000000}"/>
    <dataValidation allowBlank="1" showInputMessage="1" showErrorMessage="1" promptTitle="BASE SALARY" prompt="This is the full-time rate of pay and must be shown in whole dollars (no cents)." sqref="AE18:AH19" xr:uid="{00000000-0002-0000-0000-000007000000}"/>
    <dataValidation allowBlank="1" showInputMessage="1" showErrorMessage="1" promptTitle="ACTUAL SALARY" prompt="This is the Base Salary adjusted for the Time Base and represents the actual gross pay to be received per month, per day, or per hour.  The hourly rate is determined by dividing the 12 month rate by 173.33 hours." sqref="AI18:AL19" xr:uid="{00000000-0002-0000-0000-000008000000}"/>
  </dataValidations>
  <printOptions horizontalCentered="1"/>
  <pageMargins left="0.2" right="0.2" top="1.25" bottom="0.75" header="0.3" footer="0.3"/>
  <pageSetup scale="87" orientation="portrait" r:id="rId1"/>
  <headerFooter>
    <oddHeader>&amp;L&amp;G&amp;C&amp;"-,Bold"&amp;16&amp;KC00000
Teaching Associate - Summer Term (JC 2324)&amp;RINSTRUCTIONAL PERSONNEL ACTION REQUEST FORM
Summer PAR Sample #9A</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Sample Summer TA</vt:lpstr>
      <vt:lpstr>'Sample Summer TA'!Print_Area</vt:lpstr>
    </vt:vector>
  </TitlesOfParts>
  <Company>California State University, Northridge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 William Stranzl</dc:creator>
  <dc:description>New as of 20110809</dc:description>
  <cp:lastModifiedBy>Cuevas, Erick</cp:lastModifiedBy>
  <cp:lastPrinted>2017-05-04T18:45:59Z</cp:lastPrinted>
  <dcterms:created xsi:type="dcterms:W3CDTF">2011-08-10T15:16:44Z</dcterms:created>
  <dcterms:modified xsi:type="dcterms:W3CDTF">2024-04-26T18:41:31Z</dcterms:modified>
</cp:coreProperties>
</file>