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Behna\Documents\CSUN\Spring 2024\BUS302 Cases\5 - Gary's Grub and Gasoline - Zipped All\Case # 5 - Gary's Grub and Gasoline\"/>
    </mc:Choice>
  </mc:AlternateContent>
  <xr:revisionPtr revIDLastSave="0" documentId="13_ncr:1_{AFB91451-646D-4137-A386-418800678557}" xr6:coauthVersionLast="47" xr6:coauthVersionMax="47" xr10:uidLastSave="{00000000-0000-0000-0000-000000000000}"/>
  <bookViews>
    <workbookView xWindow="-120" yWindow="-120" windowWidth="38640" windowHeight="21240" firstSheet="1" activeTab="1" xr2:uid="{00000000-000D-0000-FFFF-FFFF00000000}"/>
  </bookViews>
  <sheets>
    <sheet name="File Information" sheetId="1" r:id="rId1"/>
    <sheet name="Adam's Data" sheetId="3" r:id="rId2"/>
  </sheets>
  <definedNames>
    <definedName name="_xlnm.Print_Area" localSheetId="1">'Adam''s Data'!$A$1:$N$109</definedName>
    <definedName name="_xlnm.Print_Titles" localSheetId="1">'Adam''s Data'!$1:$1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1" i="3" l="1"/>
  <c r="J111" i="3"/>
  <c r="I111" i="3"/>
  <c r="H111" i="3"/>
  <c r="F111" i="3"/>
  <c r="E111" i="3"/>
  <c r="D111" i="3"/>
  <c r="C111" i="3"/>
  <c r="B111" i="3"/>
  <c r="O109" i="3"/>
  <c r="N109" i="3"/>
  <c r="M109" i="3"/>
  <c r="L109" i="3"/>
  <c r="O108" i="3"/>
  <c r="N108" i="3"/>
  <c r="M108" i="3"/>
  <c r="L108" i="3"/>
  <c r="O107" i="3"/>
  <c r="N107" i="3"/>
  <c r="M107" i="3"/>
  <c r="L107" i="3"/>
  <c r="O106" i="3"/>
  <c r="N106" i="3"/>
  <c r="M106" i="3"/>
  <c r="L106" i="3"/>
  <c r="O105" i="3"/>
  <c r="N105" i="3"/>
  <c r="M105" i="3"/>
  <c r="L105" i="3"/>
  <c r="O104" i="3"/>
  <c r="N104" i="3"/>
  <c r="M104" i="3"/>
  <c r="L104" i="3"/>
  <c r="O103" i="3"/>
  <c r="N103" i="3"/>
  <c r="M103" i="3"/>
  <c r="L103" i="3"/>
  <c r="O102" i="3"/>
  <c r="N102" i="3"/>
  <c r="M102" i="3"/>
  <c r="L102" i="3"/>
  <c r="O101" i="3"/>
  <c r="N101" i="3"/>
  <c r="M101" i="3"/>
  <c r="L101" i="3"/>
  <c r="O100" i="3"/>
  <c r="N100" i="3"/>
  <c r="M100" i="3"/>
  <c r="L100" i="3"/>
  <c r="O99" i="3"/>
  <c r="N99" i="3"/>
  <c r="M99" i="3"/>
  <c r="L99" i="3"/>
  <c r="O98" i="3"/>
  <c r="N98" i="3"/>
  <c r="M98" i="3"/>
  <c r="L98" i="3"/>
  <c r="O97" i="3"/>
  <c r="N97" i="3"/>
  <c r="M97" i="3"/>
  <c r="L97" i="3"/>
  <c r="O96" i="3"/>
  <c r="N96" i="3"/>
  <c r="M96" i="3"/>
  <c r="L96" i="3"/>
  <c r="O95" i="3"/>
  <c r="N95" i="3"/>
  <c r="M95" i="3"/>
  <c r="L95" i="3"/>
  <c r="O94" i="3"/>
  <c r="N94" i="3"/>
  <c r="M94" i="3"/>
  <c r="L94" i="3"/>
  <c r="O93" i="3"/>
  <c r="N93" i="3"/>
  <c r="M93" i="3"/>
  <c r="L93" i="3"/>
  <c r="O92" i="3"/>
  <c r="N92" i="3"/>
  <c r="M92" i="3"/>
  <c r="L92" i="3"/>
  <c r="O91" i="3"/>
  <c r="N91" i="3"/>
  <c r="M91" i="3"/>
  <c r="L91" i="3"/>
  <c r="O90" i="3"/>
  <c r="N90" i="3"/>
  <c r="M90" i="3"/>
  <c r="L90" i="3"/>
  <c r="O89" i="3"/>
  <c r="N89" i="3"/>
  <c r="M89" i="3"/>
  <c r="L89" i="3"/>
  <c r="O88" i="3"/>
  <c r="N88" i="3"/>
  <c r="M88" i="3"/>
  <c r="L88" i="3"/>
  <c r="O87" i="3"/>
  <c r="N87" i="3"/>
  <c r="M87" i="3"/>
  <c r="L87" i="3"/>
  <c r="O86" i="3"/>
  <c r="N86" i="3"/>
  <c r="M86" i="3"/>
  <c r="L86" i="3"/>
  <c r="O85" i="3"/>
  <c r="N85" i="3"/>
  <c r="M85" i="3"/>
  <c r="L85" i="3"/>
  <c r="O84" i="3"/>
  <c r="N84" i="3"/>
  <c r="M84" i="3"/>
  <c r="L84" i="3"/>
  <c r="O83" i="3"/>
  <c r="N83" i="3"/>
  <c r="M83" i="3"/>
  <c r="L83" i="3"/>
  <c r="O82" i="3"/>
  <c r="N82" i="3"/>
  <c r="M82" i="3"/>
  <c r="L82" i="3"/>
  <c r="O81" i="3"/>
  <c r="N81" i="3"/>
  <c r="M81" i="3"/>
  <c r="L81" i="3"/>
  <c r="O80" i="3"/>
  <c r="N80" i="3"/>
  <c r="M80" i="3"/>
  <c r="L80" i="3"/>
  <c r="O79" i="3"/>
  <c r="N79" i="3"/>
  <c r="M79" i="3"/>
  <c r="L79" i="3"/>
  <c r="O78" i="3"/>
  <c r="N78" i="3"/>
  <c r="M78" i="3"/>
  <c r="L78" i="3"/>
  <c r="O77" i="3"/>
  <c r="N77" i="3"/>
  <c r="M77" i="3"/>
  <c r="L77" i="3"/>
  <c r="O76" i="3"/>
  <c r="N76" i="3"/>
  <c r="M76" i="3"/>
  <c r="L76" i="3"/>
  <c r="O75" i="3"/>
  <c r="N75" i="3"/>
  <c r="M75" i="3"/>
  <c r="L75" i="3"/>
  <c r="O74" i="3"/>
  <c r="N74" i="3"/>
  <c r="M74" i="3"/>
  <c r="L74" i="3"/>
  <c r="O73" i="3"/>
  <c r="N73" i="3"/>
  <c r="M73" i="3"/>
  <c r="L73" i="3"/>
  <c r="O72" i="3"/>
  <c r="N72" i="3"/>
  <c r="M72" i="3"/>
  <c r="L72" i="3"/>
  <c r="O71" i="3"/>
  <c r="N71" i="3"/>
  <c r="M71" i="3"/>
  <c r="L71" i="3"/>
  <c r="O70" i="3"/>
  <c r="N70" i="3"/>
  <c r="M70" i="3"/>
  <c r="L70" i="3"/>
  <c r="O69" i="3"/>
  <c r="N69" i="3"/>
  <c r="M69" i="3"/>
  <c r="L69" i="3"/>
  <c r="O68" i="3"/>
  <c r="N68" i="3"/>
  <c r="M68" i="3"/>
  <c r="L68" i="3"/>
  <c r="O67" i="3"/>
  <c r="N67" i="3"/>
  <c r="M67" i="3"/>
  <c r="L67" i="3"/>
  <c r="O66" i="3"/>
  <c r="N66" i="3"/>
  <c r="M66" i="3"/>
  <c r="L66" i="3"/>
  <c r="O65" i="3"/>
  <c r="N65" i="3"/>
  <c r="M65" i="3"/>
  <c r="L65" i="3"/>
  <c r="O64" i="3"/>
  <c r="N64" i="3"/>
  <c r="M64" i="3"/>
  <c r="L64" i="3"/>
  <c r="O63" i="3"/>
  <c r="N63" i="3"/>
  <c r="M63" i="3"/>
  <c r="L63" i="3"/>
  <c r="O62" i="3"/>
  <c r="N62" i="3"/>
  <c r="M62" i="3"/>
  <c r="L62" i="3"/>
  <c r="O61" i="3"/>
  <c r="N61" i="3"/>
  <c r="M61" i="3"/>
  <c r="L61" i="3"/>
  <c r="O60" i="3"/>
  <c r="N60" i="3"/>
  <c r="M60" i="3"/>
  <c r="L60" i="3"/>
  <c r="O59" i="3"/>
  <c r="N59" i="3"/>
  <c r="M59" i="3"/>
  <c r="L59" i="3"/>
  <c r="O58" i="3"/>
  <c r="N58" i="3"/>
  <c r="M58" i="3"/>
  <c r="L58" i="3"/>
  <c r="O57" i="3"/>
  <c r="N57" i="3"/>
  <c r="M57" i="3"/>
  <c r="L57" i="3"/>
  <c r="O56" i="3"/>
  <c r="N56" i="3"/>
  <c r="M56" i="3"/>
  <c r="L56" i="3"/>
  <c r="O55" i="3"/>
  <c r="N55" i="3"/>
  <c r="M55" i="3"/>
  <c r="L55" i="3"/>
  <c r="O54" i="3"/>
  <c r="N54" i="3"/>
  <c r="M54" i="3"/>
  <c r="L54" i="3"/>
  <c r="O53" i="3"/>
  <c r="N53" i="3"/>
  <c r="M53" i="3"/>
  <c r="L53" i="3"/>
  <c r="O52" i="3"/>
  <c r="N52" i="3"/>
  <c r="M52" i="3"/>
  <c r="L52" i="3"/>
  <c r="O51" i="3"/>
  <c r="N51" i="3"/>
  <c r="M51" i="3"/>
  <c r="L51" i="3"/>
  <c r="O50" i="3"/>
  <c r="N50" i="3"/>
  <c r="M50" i="3"/>
  <c r="L50" i="3"/>
  <c r="O49" i="3"/>
  <c r="N49" i="3"/>
  <c r="M49" i="3"/>
  <c r="L49" i="3"/>
  <c r="O48" i="3"/>
  <c r="N48" i="3"/>
  <c r="M48" i="3"/>
  <c r="L48" i="3"/>
  <c r="O47" i="3"/>
  <c r="N47" i="3"/>
  <c r="M47" i="3"/>
  <c r="L47" i="3"/>
  <c r="O46" i="3"/>
  <c r="N46" i="3"/>
  <c r="M46" i="3"/>
  <c r="L46" i="3"/>
  <c r="O45" i="3"/>
  <c r="N45" i="3"/>
  <c r="M45" i="3"/>
  <c r="L45" i="3"/>
  <c r="O44" i="3"/>
  <c r="N44" i="3"/>
  <c r="M44" i="3"/>
  <c r="L44" i="3"/>
  <c r="O43" i="3"/>
  <c r="N43" i="3"/>
  <c r="M43" i="3"/>
  <c r="L43" i="3"/>
  <c r="O42" i="3"/>
  <c r="N42" i="3"/>
  <c r="M42" i="3"/>
  <c r="L42" i="3"/>
  <c r="O41" i="3"/>
  <c r="N41" i="3"/>
  <c r="M41" i="3"/>
  <c r="L41" i="3"/>
  <c r="O40" i="3"/>
  <c r="N40" i="3"/>
  <c r="M40" i="3"/>
  <c r="L40" i="3"/>
  <c r="O39" i="3"/>
  <c r="N39" i="3"/>
  <c r="M39" i="3"/>
  <c r="L39" i="3"/>
  <c r="O38" i="3"/>
  <c r="N38" i="3"/>
  <c r="M38" i="3"/>
  <c r="L38" i="3"/>
  <c r="O37" i="3"/>
  <c r="N37" i="3"/>
  <c r="M37" i="3"/>
  <c r="L37" i="3"/>
  <c r="O36" i="3"/>
  <c r="N36" i="3"/>
  <c r="M36" i="3"/>
  <c r="L36" i="3"/>
  <c r="O35" i="3"/>
  <c r="N35" i="3"/>
  <c r="M35" i="3"/>
  <c r="L35" i="3"/>
  <c r="O34" i="3"/>
  <c r="N34" i="3"/>
  <c r="M34" i="3"/>
  <c r="L34" i="3"/>
  <c r="O33" i="3"/>
  <c r="N33" i="3"/>
  <c r="M33" i="3"/>
  <c r="L33" i="3"/>
  <c r="O32" i="3"/>
  <c r="N32" i="3"/>
  <c r="M32" i="3"/>
  <c r="L32" i="3"/>
  <c r="O31" i="3"/>
  <c r="N31" i="3"/>
  <c r="M31" i="3"/>
  <c r="L31" i="3"/>
  <c r="O30" i="3"/>
  <c r="N30" i="3"/>
  <c r="M30" i="3"/>
  <c r="L30" i="3"/>
  <c r="O29" i="3"/>
  <c r="N29" i="3"/>
  <c r="M29" i="3"/>
  <c r="L29" i="3"/>
  <c r="O28" i="3"/>
  <c r="N28" i="3"/>
  <c r="M28" i="3"/>
  <c r="L28" i="3"/>
  <c r="O27" i="3"/>
  <c r="N27" i="3"/>
  <c r="M27" i="3"/>
  <c r="L27" i="3"/>
  <c r="O26" i="3"/>
  <c r="N26" i="3"/>
  <c r="M26" i="3"/>
  <c r="L26" i="3"/>
  <c r="O25" i="3"/>
  <c r="N25" i="3"/>
  <c r="M25" i="3"/>
  <c r="L25" i="3"/>
  <c r="O24" i="3"/>
  <c r="N24" i="3"/>
  <c r="M24" i="3"/>
  <c r="L24" i="3"/>
  <c r="O23" i="3"/>
  <c r="N23" i="3"/>
  <c r="M23" i="3"/>
  <c r="L23" i="3"/>
  <c r="O22" i="3"/>
  <c r="N22" i="3"/>
  <c r="M22" i="3"/>
  <c r="L22" i="3"/>
  <c r="O21" i="3"/>
  <c r="N21" i="3"/>
  <c r="M21" i="3"/>
  <c r="L21" i="3"/>
  <c r="O20" i="3"/>
  <c r="N20" i="3"/>
  <c r="M20" i="3"/>
  <c r="L20" i="3"/>
  <c r="O19" i="3"/>
  <c r="N19" i="3"/>
  <c r="M19" i="3"/>
  <c r="L19" i="3"/>
  <c r="O18" i="3"/>
  <c r="N18" i="3"/>
  <c r="M18" i="3"/>
  <c r="L18" i="3"/>
  <c r="O17" i="3"/>
  <c r="N17" i="3"/>
  <c r="M17" i="3"/>
  <c r="L17" i="3"/>
  <c r="O16" i="3"/>
  <c r="N16" i="3"/>
  <c r="M16" i="3"/>
  <c r="L16" i="3"/>
  <c r="O15" i="3"/>
  <c r="N15" i="3"/>
  <c r="M15" i="3"/>
  <c r="L15" i="3"/>
  <c r="O14" i="3"/>
  <c r="N14" i="3"/>
  <c r="M14" i="3"/>
  <c r="L14" i="3"/>
  <c r="O13" i="3"/>
  <c r="N13" i="3"/>
  <c r="M13" i="3"/>
  <c r="L13" i="3"/>
  <c r="O12" i="3"/>
  <c r="N12" i="3"/>
  <c r="M12" i="3"/>
  <c r="L12" i="3"/>
  <c r="O11" i="3"/>
  <c r="N11" i="3"/>
  <c r="M11" i="3"/>
  <c r="L11" i="3"/>
  <c r="O10" i="3"/>
  <c r="N10" i="3"/>
  <c r="M10" i="3"/>
  <c r="L10" i="3"/>
  <c r="O9" i="3"/>
  <c r="N9" i="3"/>
  <c r="M9" i="3"/>
  <c r="L9" i="3"/>
  <c r="O8" i="3"/>
  <c r="N8" i="3"/>
  <c r="M8" i="3"/>
  <c r="L8" i="3"/>
  <c r="O7" i="3"/>
  <c r="N7" i="3"/>
  <c r="M7" i="3"/>
  <c r="L7" i="3"/>
  <c r="O6" i="3"/>
  <c r="N6" i="3"/>
  <c r="M6" i="3"/>
  <c r="L6" i="3"/>
  <c r="O5" i="3"/>
  <c r="N5" i="3"/>
  <c r="M5" i="3"/>
  <c r="L5" i="3"/>
  <c r="O4" i="3"/>
  <c r="N4" i="3"/>
  <c r="M4" i="3"/>
  <c r="L4" i="3"/>
  <c r="O3" i="3"/>
  <c r="N3" i="3"/>
  <c r="M3" i="3"/>
  <c r="L3" i="3"/>
  <c r="O2" i="3"/>
  <c r="O111" i="3" s="1"/>
  <c r="N2" i="3"/>
  <c r="N111" i="3" s="1"/>
  <c r="M2" i="3"/>
  <c r="M111" i="3" s="1"/>
  <c r="L2" i="3"/>
  <c r="L111" i="3" s="1"/>
  <c r="G2" i="3"/>
  <c r="G111" i="3" s="1"/>
</calcChain>
</file>

<file path=xl/sharedStrings.xml><?xml version="1.0" encoding="utf-8"?>
<sst xmlns="http://schemas.openxmlformats.org/spreadsheetml/2006/main" count="44" uniqueCount="43">
  <si>
    <t>Date</t>
  </si>
  <si>
    <t>U.S. Department of Energy, Energy Information Administration</t>
  </si>
  <si>
    <t>Excel Filename:</t>
  </si>
  <si>
    <t>PSW17.xls</t>
  </si>
  <si>
    <t>Contact</t>
  </si>
  <si>
    <t>Data Administrator</t>
  </si>
  <si>
    <t>(202)586-8800</t>
  </si>
  <si>
    <t>infoctr@eia.doe.gov</t>
  </si>
  <si>
    <t>Disclaimer:</t>
  </si>
  <si>
    <t>These data are extracted from a database that is designed to contain the information that is released in hard copy publications.  The official numbers are contained in the publications.</t>
  </si>
  <si>
    <t>Any questions should be directed to the above contact.</t>
  </si>
  <si>
    <t>Updated on</t>
  </si>
  <si>
    <t>07/21/2004</t>
  </si>
  <si>
    <t>Version 2004</t>
  </si>
  <si>
    <t>Available Worksheet Data</t>
  </si>
  <si>
    <t>*Click the worksheet name in the table or the worksheet tab at the bottom of this page</t>
  </si>
  <si>
    <t>Worksheet Name</t>
  </si>
  <si>
    <t>Description</t>
  </si>
  <si>
    <t>Frequency</t>
  </si>
  <si>
    <t># Of Series</t>
  </si>
  <si>
    <t>Begin Date</t>
  </si>
  <si>
    <t>1-Weekly U.S. Retail Motor Gasoline and On-Highway Diesel Fuel Prices</t>
  </si>
  <si>
    <t>U.S. Retail Motor Gasoline and On-Highway Diesel Fuel Prices</t>
  </si>
  <si>
    <t>Weekly</t>
  </si>
  <si>
    <t>08/20/1990</t>
  </si>
  <si>
    <t>2-Monthly U.S. Retail Motor Gasoline and On-Highway Diesel Fuel Prices</t>
  </si>
  <si>
    <t>Monthly</t>
  </si>
  <si>
    <t>05/11/1992</t>
  </si>
  <si>
    <t>CPI</t>
  </si>
  <si>
    <t>Month Number</t>
  </si>
  <si>
    <t>Average</t>
  </si>
  <si>
    <t>Adam's Average Retail Gasoline Prices (C/gal)</t>
  </si>
  <si>
    <t>Adam's Average Retail Diesel Prices (C/Gal)</t>
  </si>
  <si>
    <t>Adam's Average Restaurant Purchase ($/Ticket)</t>
  </si>
  <si>
    <t>Adam's Number of Restaurant Tickets (Tickets/Month)</t>
  </si>
  <si>
    <t>Adam's Restaurant Revenue ($/Month)</t>
  </si>
  <si>
    <t>Adam's Number of Fuel Sales (Sales/Month)</t>
  </si>
  <si>
    <t>Adam's Fuel Revenue ($/Month)</t>
  </si>
  <si>
    <t>Adam's PreTax Profit ($/Month)</t>
  </si>
  <si>
    <t>Adam's Real Profit</t>
  </si>
  <si>
    <t>Adam's Real Gas Price</t>
  </si>
  <si>
    <t>Adam's Real Diesel Price</t>
  </si>
  <si>
    <t>Adam's Real Meal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</si>
</sst>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3" formatCode="_(* #,##0.00_);_(* \(#,##0.00\);_(* &quot;-&quot;??_);_(@_)"/>
    <numFmt numFmtId="164" formatCode="mmm\ dd\,\ yyyy"/>
    <numFmt numFmtId="165" formatCode="mmm\-yyyy"/>
    <numFmt numFmtId="166" formatCode="yyyy"/>
    <numFmt numFmtId="167" formatCode="m/d/yy\ h:mm"/>
    <numFmt numFmtId="168" formatCode="_(* #,##0_);_(* \(#,##0\);_(* &quot;-&quot;??_);_(@_)"/>
  </numFmts>
  <fonts count="2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color indexed="39"/>
      <name val="Arial"/>
      <family val="2"/>
    </font>
    <font>
      <b/>
      <sz val="12"/>
      <color indexed="32"/>
      <name val="Arial"/>
      <family val="2"/>
    </font>
    <font>
      <b/>
      <sz val="9"/>
      <color indexed="10"/>
      <name val="Arial"/>
      <family val="2"/>
    </font>
    <font>
      <b/>
      <sz val="12"/>
      <color indexed="32"/>
      <name val="Arial"/>
      <family val="2"/>
    </font>
    <font>
      <b/>
      <sz val="9"/>
      <color indexed="10"/>
      <name val="Arial"/>
      <family val="2"/>
    </font>
    <font>
      <u/>
      <sz val="10"/>
      <color indexed="39"/>
      <name val="Arial"/>
      <family val="2"/>
    </font>
    <font>
      <u/>
      <sz val="10"/>
      <color indexed="39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</fills>
  <borders count="4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wrapText="1"/>
    </xf>
    <xf numFmtId="167" fontId="3" fillId="0" borderId="0" applyFont="0" applyFill="0" applyBorder="0" applyAlignment="0" applyProtection="0">
      <alignment wrapText="1"/>
    </xf>
    <xf numFmtId="0" fontId="16" fillId="0" borderId="0" applyNumberFormat="0" applyFill="0" applyBorder="0" applyAlignment="0" applyProtection="0">
      <alignment wrapText="1"/>
    </xf>
    <xf numFmtId="0" fontId="1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3" fillId="3" borderId="0" applyNumberFormat="0" applyBorder="0">
      <alignment horizontal="center" wrapText="1"/>
    </xf>
    <xf numFmtId="0" fontId="4" fillId="3" borderId="0" applyNumberFormat="0" applyBorder="0">
      <alignment wrapText="1"/>
    </xf>
    <xf numFmtId="0" fontId="5" fillId="0" borderId="0" applyNumberFormat="0" applyFill="0" applyBorder="0" applyProtection="0">
      <alignment horizontal="right" wrapText="1"/>
    </xf>
    <xf numFmtId="164" fontId="6" fillId="0" borderId="0" applyFill="0" applyBorder="0" applyAlignment="0" applyProtection="0">
      <alignment wrapText="1"/>
    </xf>
    <xf numFmtId="165" fontId="7" fillId="0" borderId="0" applyFill="0" applyBorder="0" applyAlignment="0" applyProtection="0">
      <alignment wrapText="1"/>
    </xf>
    <xf numFmtId="166" fontId="8" fillId="0" borderId="0" applyFill="0" applyBorder="0" applyAlignment="0" applyProtection="0">
      <alignment wrapText="1"/>
    </xf>
    <xf numFmtId="0" fontId="9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</xf>
    <xf numFmtId="17" fontId="11" fillId="0" borderId="0" applyFill="0" applyBorder="0">
      <alignment horizontal="right" wrapText="1"/>
    </xf>
    <xf numFmtId="8" fontId="12" fillId="0" borderId="0" applyFill="0" applyBorder="0" applyAlignment="0" applyProtection="0">
      <alignment wrapText="1"/>
    </xf>
    <xf numFmtId="0" fontId="13" fillId="0" borderId="0" applyNumberFormat="0" applyFill="0" applyBorder="0">
      <alignment horizontal="left" wrapText="1"/>
    </xf>
    <xf numFmtId="0" fontId="14" fillId="0" borderId="0" applyNumberFormat="0" applyFill="0" applyBorder="0">
      <alignment horizontal="center" wrapText="1"/>
    </xf>
    <xf numFmtId="0" fontId="15" fillId="0" borderId="0" applyNumberFormat="0" applyFill="0" applyBorder="0">
      <alignment horizontal="center" wrapText="1"/>
    </xf>
    <xf numFmtId="43" fontId="23" fillId="0" borderId="0" applyFont="0" applyFill="0" applyBorder="0" applyAlignment="0" applyProtection="0"/>
  </cellStyleXfs>
  <cellXfs count="24">
    <xf numFmtId="0" fontId="0" fillId="0" borderId="0" xfId="0">
      <alignment wrapText="1"/>
    </xf>
    <xf numFmtId="0" fontId="16" fillId="0" borderId="0" xfId="2">
      <alignment wrapText="1"/>
    </xf>
    <xf numFmtId="0" fontId="1" fillId="2" borderId="1" xfId="3">
      <alignment horizontal="center" wrapText="1"/>
    </xf>
    <xf numFmtId="0" fontId="21" fillId="3" borderId="0" xfId="2" applyFont="1" applyFill="1" applyAlignment="1" applyProtection="1">
      <alignment horizontal="left" wrapText="1"/>
    </xf>
    <xf numFmtId="0" fontId="3" fillId="3" borderId="0" xfId="5">
      <alignment horizontal="center" wrapText="1"/>
    </xf>
    <xf numFmtId="0" fontId="3" fillId="3" borderId="0" xfId="5" applyAlignment="1">
      <alignment horizontal="left" wrapText="1"/>
    </xf>
    <xf numFmtId="0" fontId="22" fillId="3" borderId="0" xfId="2" applyFont="1" applyFill="1" applyAlignment="1" applyProtection="1">
      <alignment horizontal="left" wrapText="1"/>
    </xf>
    <xf numFmtId="0" fontId="24" fillId="0" borderId="3" xfId="16" applyFont="1" applyBorder="1">
      <alignment horizontal="center" wrapText="1"/>
    </xf>
    <xf numFmtId="0" fontId="24" fillId="0" borderId="3" xfId="17" applyFont="1" applyBorder="1">
      <alignment horizontal="center" wrapText="1"/>
    </xf>
    <xf numFmtId="0" fontId="24" fillId="0" borderId="3" xfId="16" applyFont="1" applyFill="1" applyBorder="1">
      <alignment horizontal="center" wrapText="1"/>
    </xf>
    <xf numFmtId="0" fontId="24" fillId="0" borderId="0" xfId="16" applyFont="1">
      <alignment horizontal="center" wrapText="1"/>
    </xf>
    <xf numFmtId="165" fontId="25" fillId="0" borderId="3" xfId="0" applyNumberFormat="1" applyFont="1" applyBorder="1">
      <alignment wrapText="1"/>
    </xf>
    <xf numFmtId="43" fontId="25" fillId="0" borderId="3" xfId="18" applyFont="1" applyBorder="1" applyAlignment="1">
      <alignment wrapText="1"/>
    </xf>
    <xf numFmtId="168" fontId="25" fillId="0" borderId="3" xfId="18" applyNumberFormat="1" applyFont="1" applyBorder="1" applyAlignment="1">
      <alignment wrapText="1"/>
    </xf>
    <xf numFmtId="1" fontId="25" fillId="0" borderId="3" xfId="0" applyNumberFormat="1" applyFont="1" applyBorder="1">
      <alignment wrapText="1"/>
    </xf>
    <xf numFmtId="0" fontId="25" fillId="0" borderId="3" xfId="0" applyFont="1" applyBorder="1">
      <alignment wrapText="1"/>
    </xf>
    <xf numFmtId="0" fontId="25" fillId="0" borderId="0" xfId="0" applyFont="1">
      <alignment wrapText="1"/>
    </xf>
    <xf numFmtId="43" fontId="25" fillId="0" borderId="3" xfId="0" applyNumberFormat="1" applyFont="1" applyBorder="1">
      <alignment wrapText="1"/>
    </xf>
    <xf numFmtId="165" fontId="25" fillId="0" borderId="0" xfId="9" applyFont="1">
      <alignment wrapText="1"/>
    </xf>
    <xf numFmtId="2" fontId="25" fillId="0" borderId="0" xfId="0" applyNumberFormat="1" applyFont="1">
      <alignment wrapText="1"/>
    </xf>
    <xf numFmtId="0" fontId="20" fillId="0" borderId="0" xfId="0" applyFont="1">
      <alignment wrapText="1"/>
    </xf>
    <xf numFmtId="0" fontId="17" fillId="0" borderId="0" xfId="0" applyFont="1" applyAlignment="1">
      <alignment horizontal="left" wrapText="1"/>
    </xf>
    <xf numFmtId="0" fontId="18" fillId="0" borderId="0" xfId="0" applyFont="1">
      <alignment wrapText="1"/>
    </xf>
    <xf numFmtId="0" fontId="19" fillId="0" borderId="0" xfId="0" applyFont="1" applyAlignment="1">
      <alignment horizontal="center" wrapText="1"/>
    </xf>
  </cellXfs>
  <cellStyles count="19">
    <cellStyle name="Comma" xfId="18" builtinId="3"/>
    <cellStyle name="DateTime" xfId="1" xr:uid="{00000000-0005-0000-0000-000000000000}"/>
    <cellStyle name="Hyperlink" xfId="2" builtinId="8"/>
    <cellStyle name="Normal" xfId="0" builtinId="0"/>
    <cellStyle name="Style 21" xfId="3" xr:uid="{00000000-0005-0000-0000-000003000000}"/>
    <cellStyle name="Style 22" xfId="4" xr:uid="{00000000-0005-0000-0000-000004000000}"/>
    <cellStyle name="Style 23" xfId="5" xr:uid="{00000000-0005-0000-0000-000005000000}"/>
    <cellStyle name="Style 24" xfId="6" xr:uid="{00000000-0005-0000-0000-000006000000}"/>
    <cellStyle name="Style 25" xfId="7" xr:uid="{00000000-0005-0000-0000-000007000000}"/>
    <cellStyle name="Style 26" xfId="8" xr:uid="{00000000-0005-0000-0000-000008000000}"/>
    <cellStyle name="Style 27" xfId="9" xr:uid="{00000000-0005-0000-0000-000009000000}"/>
    <cellStyle name="Style 28" xfId="10" xr:uid="{00000000-0005-0000-0000-00000A000000}"/>
    <cellStyle name="Style 29" xfId="11" xr:uid="{00000000-0005-0000-0000-00000B000000}"/>
    <cellStyle name="Style 30" xfId="12" xr:uid="{00000000-0005-0000-0000-00000C000000}"/>
    <cellStyle name="Style 31" xfId="13" xr:uid="{00000000-0005-0000-0000-00000D000000}"/>
    <cellStyle name="Style 32" xfId="14" xr:uid="{00000000-0005-0000-0000-00000E000000}"/>
    <cellStyle name="Style 33" xfId="15" xr:uid="{00000000-0005-0000-0000-00000F000000}"/>
    <cellStyle name="Style 34" xfId="16" xr:uid="{00000000-0005-0000-0000-000010000000}"/>
    <cellStyle name="Style 35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ctr@eia.doe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2"/>
  <sheetViews>
    <sheetView workbookViewId="0">
      <selection activeCell="A12" sqref="A12"/>
    </sheetView>
  </sheetViews>
  <sheetFormatPr defaultRowHeight="12.75" customHeight="1" x14ac:dyDescent="0.2"/>
  <cols>
    <col min="1" max="1" width="40.7109375" customWidth="1"/>
    <col min="2" max="2" width="60.7109375" customWidth="1"/>
    <col min="3" max="4" width="20.7109375" customWidth="1"/>
    <col min="5" max="5" width="15.7109375" customWidth="1"/>
  </cols>
  <sheetData>
    <row r="1" spans="1:5" ht="15.95" customHeight="1" x14ac:dyDescent="0.25">
      <c r="A1" s="21" t="s">
        <v>1</v>
      </c>
      <c r="B1" s="21"/>
      <c r="C1" s="21"/>
      <c r="D1" s="21"/>
      <c r="E1" s="21"/>
    </row>
    <row r="2" spans="1:5" ht="12.75" customHeight="1" x14ac:dyDescent="0.2">
      <c r="A2" t="s">
        <v>2</v>
      </c>
      <c r="B2" t="s">
        <v>3</v>
      </c>
    </row>
    <row r="3" spans="1:5" ht="12.75" customHeight="1" x14ac:dyDescent="0.2">
      <c r="A3" t="s">
        <v>4</v>
      </c>
      <c r="B3" t="s">
        <v>5</v>
      </c>
      <c r="C3" t="s">
        <v>6</v>
      </c>
      <c r="D3" s="1" t="s">
        <v>7</v>
      </c>
    </row>
    <row r="4" spans="1:5" ht="39.950000000000003" customHeight="1" x14ac:dyDescent="0.2">
      <c r="A4" t="s">
        <v>8</v>
      </c>
      <c r="B4" t="s">
        <v>9</v>
      </c>
    </row>
    <row r="5" spans="1:5" ht="12.75" customHeight="1" x14ac:dyDescent="0.2">
      <c r="A5" s="22" t="s">
        <v>10</v>
      </c>
      <c r="B5" s="22"/>
      <c r="C5" s="22"/>
      <c r="D5" s="22"/>
      <c r="E5" s="22"/>
    </row>
    <row r="6" spans="1:5" ht="12.75" customHeight="1" x14ac:dyDescent="0.2">
      <c r="A6" t="s">
        <v>11</v>
      </c>
      <c r="B6" t="s">
        <v>12</v>
      </c>
      <c r="C6" t="s">
        <v>13</v>
      </c>
    </row>
    <row r="7" spans="1:5" ht="15.95" customHeight="1" x14ac:dyDescent="0.25">
      <c r="A7" s="23" t="s">
        <v>14</v>
      </c>
      <c r="B7" s="23"/>
      <c r="C7" s="23"/>
      <c r="D7" s="23"/>
      <c r="E7" s="23"/>
    </row>
    <row r="8" spans="1:5" ht="12.75" customHeight="1" x14ac:dyDescent="0.2">
      <c r="A8" s="20" t="s">
        <v>15</v>
      </c>
      <c r="B8" s="20"/>
      <c r="C8" s="20"/>
      <c r="D8" s="20"/>
      <c r="E8" s="20"/>
    </row>
    <row r="10" spans="1:5" ht="12.75" customHeight="1" x14ac:dyDescent="0.2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20</v>
      </c>
    </row>
    <row r="11" spans="1:5" ht="12.75" customHeight="1" x14ac:dyDescent="0.2">
      <c r="A11" s="3" t="s">
        <v>21</v>
      </c>
      <c r="B11" s="5" t="s">
        <v>22</v>
      </c>
      <c r="C11" s="4" t="s">
        <v>23</v>
      </c>
      <c r="D11" s="4">
        <v>24</v>
      </c>
      <c r="E11" s="4" t="s">
        <v>24</v>
      </c>
    </row>
    <row r="12" spans="1:5" ht="12.75" customHeight="1" x14ac:dyDescent="0.2">
      <c r="A12" s="6" t="s">
        <v>25</v>
      </c>
      <c r="B12" s="5" t="s">
        <v>22</v>
      </c>
      <c r="C12" s="4" t="s">
        <v>26</v>
      </c>
      <c r="D12" s="4">
        <v>24</v>
      </c>
      <c r="E12" s="4" t="s">
        <v>27</v>
      </c>
    </row>
  </sheetData>
  <mergeCells count="4">
    <mergeCell ref="A8:E8"/>
    <mergeCell ref="A1:E1"/>
    <mergeCell ref="A5:E5"/>
    <mergeCell ref="A7:E7"/>
  </mergeCells>
  <phoneticPr fontId="0" type="noConversion"/>
  <hyperlinks>
    <hyperlink ref="D3" r:id="rId1" display="mailto:infoctr@eia.doe.gov" xr:uid="{00000000-0004-0000-0000-000000000000}"/>
    <hyperlink ref="A11" location="'1-Weekly U.S. Retail Motor Gasoline and On-Highway Diesel Fuel Prices'!A1" display="'1-Weekly U.S. Retail Motor Gasoline and On-Highway Diesel Fuel Prices'!A1" xr:uid="{00000000-0004-0000-0000-000001000000}"/>
    <hyperlink ref="A12" location="'2-Monthly U.S. Retail Motor Gasoline and On-Highway Diesel Fuel Prices'!A1" display="'2-Monthly U.S. Retail Motor Gasoline and On-Highway Diesel Fuel Prices'!A1" xr:uid="{00000000-0004-0000-0000-000002000000}"/>
  </hyperlinks>
  <pageMargins left="0.75" right="0.75" top="1" bottom="1" header="0.5" footer="0.5"/>
  <pageSetup firstPageNumber="4294967295" orientation="landscape" horizontalDpi="0" verticalDpi="0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116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L17" sqref="L17"/>
    </sheetView>
  </sheetViews>
  <sheetFormatPr defaultColWidth="11" defaultRowHeight="12.75" customHeight="1" x14ac:dyDescent="0.25"/>
  <cols>
    <col min="1" max="1" width="10.28515625" style="18" bestFit="1" customWidth="1"/>
    <col min="2" max="2" width="11.85546875" style="18" customWidth="1"/>
    <col min="3" max="3" width="16.85546875" style="16" customWidth="1"/>
    <col min="4" max="4" width="14" style="16" customWidth="1"/>
    <col min="5" max="5" width="17.7109375" style="16" customWidth="1"/>
    <col min="6" max="6" width="17.42578125" style="16" customWidth="1"/>
    <col min="7" max="7" width="17.5703125" style="16" customWidth="1"/>
    <col min="8" max="8" width="15.85546875" style="16" customWidth="1"/>
    <col min="9" max="9" width="16.5703125" style="16" customWidth="1"/>
    <col min="10" max="10" width="16.140625" style="16" customWidth="1"/>
    <col min="11" max="11" width="11.140625" style="16" customWidth="1"/>
    <col min="12" max="12" width="13.28515625" style="16" customWidth="1"/>
    <col min="13" max="13" width="11.140625" style="16" customWidth="1"/>
    <col min="14" max="14" width="12.85546875" style="16" customWidth="1"/>
    <col min="15" max="15" width="14" style="16" customWidth="1"/>
    <col min="16" max="16384" width="11" style="16"/>
  </cols>
  <sheetData>
    <row r="1" spans="1:15" s="10" customFormat="1" ht="78.75" x14ac:dyDescent="0.25">
      <c r="A1" s="7" t="s">
        <v>0</v>
      </c>
      <c r="B1" s="7" t="s">
        <v>28</v>
      </c>
      <c r="C1" s="8" t="s">
        <v>31</v>
      </c>
      <c r="D1" s="8" t="s">
        <v>32</v>
      </c>
      <c r="E1" s="9" t="s">
        <v>33</v>
      </c>
      <c r="F1" s="9" t="s">
        <v>34</v>
      </c>
      <c r="G1" s="9" t="s">
        <v>35</v>
      </c>
      <c r="H1" s="7" t="s">
        <v>36</v>
      </c>
      <c r="I1" s="7" t="s">
        <v>37</v>
      </c>
      <c r="J1" s="7" t="s">
        <v>38</v>
      </c>
      <c r="K1" s="7" t="s">
        <v>29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ht="12.75" customHeight="1" x14ac:dyDescent="0.25">
      <c r="A2" s="11">
        <v>39278</v>
      </c>
      <c r="B2" s="12">
        <v>152.5</v>
      </c>
      <c r="C2" s="12">
        <v>124.38</v>
      </c>
      <c r="D2" s="12">
        <v>128.62</v>
      </c>
      <c r="E2" s="12">
        <v>9.2778087777542702</v>
      </c>
      <c r="F2" s="13">
        <v>12580</v>
      </c>
      <c r="G2" s="12">
        <f>E2*F2</f>
        <v>116714.83442414872</v>
      </c>
      <c r="H2" s="13">
        <v>19560</v>
      </c>
      <c r="I2" s="12">
        <v>1719894.54</v>
      </c>
      <c r="J2" s="12">
        <v>64014.63</v>
      </c>
      <c r="K2" s="14">
        <v>1</v>
      </c>
      <c r="L2" s="12">
        <f>ROUND(100*J2/B2,2)</f>
        <v>41976.81</v>
      </c>
      <c r="M2" s="12">
        <f>ROUND(100*C2/B2,2)</f>
        <v>81.56</v>
      </c>
      <c r="N2" s="12">
        <f>ROUND(100*D2/B2,2)</f>
        <v>84.34</v>
      </c>
      <c r="O2" s="15">
        <f>ROUND(100*E2/B2,2)</f>
        <v>6.08</v>
      </c>
    </row>
    <row r="3" spans="1:15" ht="12.75" customHeight="1" x14ac:dyDescent="0.25">
      <c r="A3" s="11">
        <v>39309</v>
      </c>
      <c r="B3" s="12">
        <v>152.9</v>
      </c>
      <c r="C3" s="12">
        <v>119.325</v>
      </c>
      <c r="D3" s="12">
        <v>129.125</v>
      </c>
      <c r="E3" s="12">
        <v>10.471180420103359</v>
      </c>
      <c r="F3" s="13">
        <v>11993</v>
      </c>
      <c r="G3" s="12">
        <v>185531.71000000002</v>
      </c>
      <c r="H3" s="13">
        <v>20610</v>
      </c>
      <c r="I3" s="12">
        <v>1736262.14</v>
      </c>
      <c r="J3" s="12">
        <v>67422</v>
      </c>
      <c r="K3" s="14">
        <v>2</v>
      </c>
      <c r="L3" s="12">
        <f>ROUND(100*J3/B3,2)</f>
        <v>44095.49</v>
      </c>
      <c r="M3" s="12">
        <f>ROUND(100*C3/B3,2)</f>
        <v>78.040000000000006</v>
      </c>
      <c r="N3" s="12">
        <f>ROUND(100*D3/B3,2)</f>
        <v>84.45</v>
      </c>
      <c r="O3" s="15">
        <f t="shared" ref="O3:O66" si="0">ROUND(100*E3/B3,2)</f>
        <v>6.85</v>
      </c>
    </row>
    <row r="4" spans="1:15" ht="12.75" customHeight="1" x14ac:dyDescent="0.25">
      <c r="A4" s="11">
        <v>39340</v>
      </c>
      <c r="B4" s="12">
        <v>153.19999999999999</v>
      </c>
      <c r="C4" s="12">
        <v>111.075</v>
      </c>
      <c r="D4" s="12">
        <v>136.375</v>
      </c>
      <c r="E4" s="12">
        <v>11.523036826565974</v>
      </c>
      <c r="F4" s="13">
        <v>9223</v>
      </c>
      <c r="G4" s="12">
        <v>115471.95999999999</v>
      </c>
      <c r="H4" s="13">
        <v>16838</v>
      </c>
      <c r="I4" s="12">
        <v>1381473.21</v>
      </c>
      <c r="J4" s="12">
        <v>55966.25</v>
      </c>
      <c r="K4" s="14">
        <v>3</v>
      </c>
      <c r="L4" s="12">
        <f>ROUND(100*J4/B4,2)</f>
        <v>36531.49</v>
      </c>
      <c r="M4" s="12">
        <f>ROUND(100*C4/B4,2)</f>
        <v>72.5</v>
      </c>
      <c r="N4" s="12">
        <f>ROUND(100*D4/B4,2)</f>
        <v>89.02</v>
      </c>
      <c r="O4" s="15">
        <f t="shared" si="0"/>
        <v>7.52</v>
      </c>
    </row>
    <row r="5" spans="1:15" ht="12.75" customHeight="1" x14ac:dyDescent="0.25">
      <c r="A5" s="11">
        <v>39370</v>
      </c>
      <c r="B5" s="12">
        <v>153.69999999999999</v>
      </c>
      <c r="C5" s="12">
        <v>115.72</v>
      </c>
      <c r="D5" s="12">
        <v>141.66</v>
      </c>
      <c r="E5" s="12">
        <v>11.5910970327146</v>
      </c>
      <c r="F5" s="13">
        <v>8903</v>
      </c>
      <c r="G5" s="12">
        <v>138797.76999999999</v>
      </c>
      <c r="H5" s="13">
        <v>15933</v>
      </c>
      <c r="I5" s="12">
        <v>1258611.32</v>
      </c>
      <c r="J5" s="12">
        <v>53802.36</v>
      </c>
      <c r="K5" s="14">
        <v>4</v>
      </c>
      <c r="L5" s="12">
        <f t="shared" ref="L5:L68" si="1">ROUND(100*J5/B5,2)</f>
        <v>35004.79</v>
      </c>
      <c r="M5" s="12">
        <f t="shared" ref="M5:M68" si="2">ROUND(100*C5/B5,2)</f>
        <v>75.290000000000006</v>
      </c>
      <c r="N5" s="12">
        <f t="shared" ref="N5:N68" si="3">ROUND(100*D5/B5,2)</f>
        <v>92.17</v>
      </c>
      <c r="O5" s="15">
        <f t="shared" si="0"/>
        <v>7.54</v>
      </c>
    </row>
    <row r="6" spans="1:15" ht="12.75" customHeight="1" x14ac:dyDescent="0.25">
      <c r="A6" s="11">
        <v>39401</v>
      </c>
      <c r="B6" s="12">
        <v>153.6</v>
      </c>
      <c r="C6" s="12">
        <v>107.22499999999999</v>
      </c>
      <c r="D6" s="12">
        <v>138.27500000000001</v>
      </c>
      <c r="E6" s="12">
        <v>8.7202923683116342</v>
      </c>
      <c r="F6" s="13">
        <v>13525</v>
      </c>
      <c r="G6" s="12">
        <v>131463</v>
      </c>
      <c r="H6" s="13">
        <v>17869</v>
      </c>
      <c r="I6" s="12">
        <v>1357700.91</v>
      </c>
      <c r="J6" s="12">
        <v>60010.37</v>
      </c>
      <c r="K6" s="14">
        <v>5</v>
      </c>
      <c r="L6" s="12">
        <f t="shared" si="1"/>
        <v>39069.25</v>
      </c>
      <c r="M6" s="12">
        <f t="shared" si="2"/>
        <v>69.81</v>
      </c>
      <c r="N6" s="12">
        <f t="shared" si="3"/>
        <v>90.02</v>
      </c>
      <c r="O6" s="15">
        <f t="shared" si="0"/>
        <v>5.68</v>
      </c>
    </row>
    <row r="7" spans="1:15" ht="12.75" customHeight="1" x14ac:dyDescent="0.25">
      <c r="A7" s="11">
        <v>39431</v>
      </c>
      <c r="B7" s="12">
        <v>153.5</v>
      </c>
      <c r="C7" s="12">
        <v>120.125</v>
      </c>
      <c r="D7" s="12">
        <v>137.15</v>
      </c>
      <c r="E7" s="12">
        <v>10.109205622331157</v>
      </c>
      <c r="F7" s="13">
        <v>12022</v>
      </c>
      <c r="G7" s="12">
        <v>121542.42</v>
      </c>
      <c r="H7" s="13">
        <v>18311</v>
      </c>
      <c r="I7" s="12">
        <v>1404348.87</v>
      </c>
      <c r="J7" s="12">
        <v>61398.9</v>
      </c>
      <c r="K7" s="14">
        <v>6</v>
      </c>
      <c r="L7" s="12">
        <f t="shared" si="1"/>
        <v>39999.279999999999</v>
      </c>
      <c r="M7" s="12">
        <f t="shared" si="2"/>
        <v>78.260000000000005</v>
      </c>
      <c r="N7" s="12">
        <f t="shared" si="3"/>
        <v>89.35</v>
      </c>
      <c r="O7" s="15">
        <f t="shared" si="0"/>
        <v>6.59</v>
      </c>
    </row>
    <row r="8" spans="1:15" ht="12.75" customHeight="1" x14ac:dyDescent="0.25">
      <c r="A8" s="11">
        <v>39462</v>
      </c>
      <c r="B8" s="12">
        <v>154.4</v>
      </c>
      <c r="C8" s="12">
        <v>120.04</v>
      </c>
      <c r="D8" s="12">
        <v>136.18</v>
      </c>
      <c r="E8" s="12">
        <v>12.365055737585628</v>
      </c>
      <c r="F8" s="13">
        <v>7608</v>
      </c>
      <c r="G8" s="12">
        <v>109326.95999999999</v>
      </c>
      <c r="H8" s="13">
        <v>14295</v>
      </c>
      <c r="I8" s="12">
        <v>1127405.42</v>
      </c>
      <c r="J8" s="12">
        <v>47841.64</v>
      </c>
      <c r="K8" s="14">
        <v>7</v>
      </c>
      <c r="L8" s="12">
        <f t="shared" si="1"/>
        <v>30985.52</v>
      </c>
      <c r="M8" s="12">
        <f t="shared" si="2"/>
        <v>77.75</v>
      </c>
      <c r="N8" s="12">
        <f t="shared" si="3"/>
        <v>88.2</v>
      </c>
      <c r="O8" s="15">
        <f t="shared" si="0"/>
        <v>8.01</v>
      </c>
    </row>
    <row r="9" spans="1:15" ht="12.75" customHeight="1" x14ac:dyDescent="0.25">
      <c r="A9" s="11">
        <v>39493</v>
      </c>
      <c r="B9" s="12">
        <v>154.9</v>
      </c>
      <c r="C9" s="12">
        <v>123.925</v>
      </c>
      <c r="D9" s="12">
        <v>138.65</v>
      </c>
      <c r="E9" s="12">
        <v>9.6099241090891816</v>
      </c>
      <c r="F9" s="13">
        <v>8894</v>
      </c>
      <c r="G9" s="12">
        <v>112153.34</v>
      </c>
      <c r="H9" s="13">
        <v>13687</v>
      </c>
      <c r="I9" s="12">
        <v>1097424.1000000001</v>
      </c>
      <c r="J9" s="12">
        <v>44897.440000000002</v>
      </c>
      <c r="K9" s="14">
        <v>8</v>
      </c>
      <c r="L9" s="12">
        <f t="shared" si="1"/>
        <v>28984.79</v>
      </c>
      <c r="M9" s="12">
        <f t="shared" si="2"/>
        <v>80</v>
      </c>
      <c r="N9" s="12">
        <f t="shared" si="3"/>
        <v>89.51</v>
      </c>
      <c r="O9" s="15">
        <f t="shared" si="0"/>
        <v>6.2</v>
      </c>
    </row>
    <row r="10" spans="1:15" ht="12.75" customHeight="1" x14ac:dyDescent="0.25">
      <c r="A10" s="11">
        <v>39522</v>
      </c>
      <c r="B10" s="12">
        <v>155.69999999999999</v>
      </c>
      <c r="C10" s="12">
        <v>115.7</v>
      </c>
      <c r="D10" s="12">
        <v>134.57499999999999</v>
      </c>
      <c r="E10" s="12">
        <v>11.877496087825904</v>
      </c>
      <c r="F10" s="13">
        <v>7811</v>
      </c>
      <c r="G10" s="12">
        <v>124038.68000000001</v>
      </c>
      <c r="H10" s="13">
        <v>15216</v>
      </c>
      <c r="I10" s="12">
        <v>1303471.3400000001</v>
      </c>
      <c r="J10" s="12">
        <v>49195.6</v>
      </c>
      <c r="K10" s="14">
        <v>9</v>
      </c>
      <c r="L10" s="12">
        <f t="shared" si="1"/>
        <v>31596.400000000001</v>
      </c>
      <c r="M10" s="12">
        <f t="shared" si="2"/>
        <v>74.31</v>
      </c>
      <c r="N10" s="12">
        <f t="shared" si="3"/>
        <v>86.43</v>
      </c>
      <c r="O10" s="15">
        <f t="shared" si="0"/>
        <v>7.63</v>
      </c>
    </row>
    <row r="11" spans="1:15" ht="12.75" customHeight="1" x14ac:dyDescent="0.25">
      <c r="A11" s="11">
        <v>39553</v>
      </c>
      <c r="B11" s="12">
        <v>156.30000000000001</v>
      </c>
      <c r="C11" s="12">
        <v>136.06</v>
      </c>
      <c r="D11" s="12">
        <v>167.88300000000001</v>
      </c>
      <c r="E11" s="12">
        <v>9.951563733797542</v>
      </c>
      <c r="F11" s="13">
        <v>10547</v>
      </c>
      <c r="G11" s="12">
        <v>126036.65</v>
      </c>
      <c r="H11" s="13">
        <v>13617</v>
      </c>
      <c r="I11" s="12">
        <v>1193779.7</v>
      </c>
      <c r="J11" s="12">
        <v>52211.92</v>
      </c>
      <c r="K11" s="14">
        <v>10</v>
      </c>
      <c r="L11" s="12">
        <f t="shared" si="1"/>
        <v>33404.94</v>
      </c>
      <c r="M11" s="12">
        <f t="shared" si="2"/>
        <v>87.05</v>
      </c>
      <c r="N11" s="12">
        <f t="shared" si="3"/>
        <v>107.41</v>
      </c>
      <c r="O11" s="15">
        <f t="shared" si="0"/>
        <v>6.37</v>
      </c>
    </row>
    <row r="12" spans="1:15" ht="12.75" customHeight="1" x14ac:dyDescent="0.25">
      <c r="A12" s="11">
        <v>39583</v>
      </c>
      <c r="B12" s="12">
        <v>156.6</v>
      </c>
      <c r="C12" s="12">
        <v>137.91500000000002</v>
      </c>
      <c r="D12" s="12">
        <v>172.471</v>
      </c>
      <c r="E12" s="12">
        <v>11.487886291895823</v>
      </c>
      <c r="F12" s="13">
        <v>10552</v>
      </c>
      <c r="G12" s="12">
        <v>174002.47999999998</v>
      </c>
      <c r="H12" s="13">
        <v>14783</v>
      </c>
      <c r="I12" s="12">
        <v>1336275.3999999999</v>
      </c>
      <c r="J12" s="12">
        <v>60678.879999999997</v>
      </c>
      <c r="K12" s="14">
        <v>11</v>
      </c>
      <c r="L12" s="12">
        <f t="shared" si="1"/>
        <v>38747.69</v>
      </c>
      <c r="M12" s="12">
        <f t="shared" si="2"/>
        <v>88.07</v>
      </c>
      <c r="N12" s="12">
        <f t="shared" si="3"/>
        <v>110.13</v>
      </c>
      <c r="O12" s="15">
        <f t="shared" si="0"/>
        <v>7.34</v>
      </c>
    </row>
    <row r="13" spans="1:15" ht="12.75" customHeight="1" x14ac:dyDescent="0.25">
      <c r="A13" s="11">
        <v>39614</v>
      </c>
      <c r="B13" s="12">
        <v>156.69999999999999</v>
      </c>
      <c r="C13" s="12">
        <v>138.57999999999998</v>
      </c>
      <c r="D13" s="12">
        <v>164.85</v>
      </c>
      <c r="E13" s="12">
        <v>12.824480682299892</v>
      </c>
      <c r="F13" s="13">
        <v>9245</v>
      </c>
      <c r="G13" s="12">
        <v>118520.90000000001</v>
      </c>
      <c r="H13" s="13">
        <v>15541</v>
      </c>
      <c r="I13" s="12">
        <v>1408495.8</v>
      </c>
      <c r="J13" s="12">
        <v>60815.24</v>
      </c>
      <c r="K13" s="14">
        <v>12</v>
      </c>
      <c r="L13" s="12">
        <f t="shared" si="1"/>
        <v>38809.980000000003</v>
      </c>
      <c r="M13" s="12">
        <f t="shared" si="2"/>
        <v>88.44</v>
      </c>
      <c r="N13" s="12">
        <f t="shared" si="3"/>
        <v>105.2</v>
      </c>
      <c r="O13" s="15">
        <f t="shared" si="0"/>
        <v>8.18</v>
      </c>
    </row>
    <row r="14" spans="1:15" ht="12.75" customHeight="1" x14ac:dyDescent="0.25">
      <c r="A14" s="11">
        <v>39644</v>
      </c>
      <c r="B14" s="12">
        <v>157</v>
      </c>
      <c r="C14" s="12">
        <v>132.72199999999998</v>
      </c>
      <c r="D14" s="12">
        <v>148.05699999999999</v>
      </c>
      <c r="E14" s="12">
        <v>9.0547454268077541</v>
      </c>
      <c r="F14" s="13">
        <v>14506</v>
      </c>
      <c r="G14" s="12">
        <v>203809.30000000002</v>
      </c>
      <c r="H14" s="13">
        <v>18057</v>
      </c>
      <c r="I14" s="12">
        <v>1611563.26</v>
      </c>
      <c r="J14" s="12">
        <v>67007.33</v>
      </c>
      <c r="K14" s="14">
        <v>13</v>
      </c>
      <c r="L14" s="12">
        <f t="shared" si="1"/>
        <v>42679.83</v>
      </c>
      <c r="M14" s="12">
        <f t="shared" si="2"/>
        <v>84.54</v>
      </c>
      <c r="N14" s="12">
        <f t="shared" si="3"/>
        <v>94.3</v>
      </c>
      <c r="O14" s="15">
        <f t="shared" si="0"/>
        <v>5.77</v>
      </c>
    </row>
    <row r="15" spans="1:15" ht="12.75" customHeight="1" x14ac:dyDescent="0.25">
      <c r="A15" s="11">
        <v>39675</v>
      </c>
      <c r="B15" s="12">
        <v>157.30000000000001</v>
      </c>
      <c r="C15" s="12">
        <v>120.65</v>
      </c>
      <c r="D15" s="12">
        <v>157.94999999999999</v>
      </c>
      <c r="E15" s="12">
        <v>12.036773484667863</v>
      </c>
      <c r="F15" s="13">
        <v>11310</v>
      </c>
      <c r="G15" s="12">
        <v>192722.4</v>
      </c>
      <c r="H15" s="13">
        <v>19184</v>
      </c>
      <c r="I15" s="12">
        <v>1687856.1</v>
      </c>
      <c r="J15" s="12">
        <v>70658.350000000006</v>
      </c>
      <c r="K15" s="14">
        <v>14</v>
      </c>
      <c r="L15" s="12">
        <f t="shared" si="1"/>
        <v>44919.49</v>
      </c>
      <c r="M15" s="12">
        <f t="shared" si="2"/>
        <v>76.7</v>
      </c>
      <c r="N15" s="12">
        <f t="shared" si="3"/>
        <v>100.41</v>
      </c>
      <c r="O15" s="15">
        <f t="shared" si="0"/>
        <v>7.65</v>
      </c>
    </row>
    <row r="16" spans="1:15" ht="12.75" customHeight="1" x14ac:dyDescent="0.25">
      <c r="A16" s="11">
        <v>39706</v>
      </c>
      <c r="B16" s="12">
        <v>157.80000000000001</v>
      </c>
      <c r="C16" s="12">
        <v>122.21599999999999</v>
      </c>
      <c r="D16" s="12">
        <v>155.68</v>
      </c>
      <c r="E16" s="12">
        <v>12.474376489659432</v>
      </c>
      <c r="F16" s="13">
        <v>9162</v>
      </c>
      <c r="G16" s="12">
        <v>132574.14000000001</v>
      </c>
      <c r="H16" s="13">
        <v>15619</v>
      </c>
      <c r="I16" s="12">
        <v>1353022.64</v>
      </c>
      <c r="J16" s="12">
        <v>57306.48</v>
      </c>
      <c r="K16" s="14">
        <v>15</v>
      </c>
      <c r="L16" s="12">
        <f t="shared" si="1"/>
        <v>36315.89</v>
      </c>
      <c r="M16" s="12">
        <f t="shared" si="2"/>
        <v>77.45</v>
      </c>
      <c r="N16" s="12">
        <f t="shared" si="3"/>
        <v>98.66</v>
      </c>
      <c r="O16" s="15">
        <f t="shared" si="0"/>
        <v>7.91</v>
      </c>
    </row>
    <row r="17" spans="1:15" ht="12.75" customHeight="1" x14ac:dyDescent="0.25">
      <c r="A17" s="11">
        <v>39736</v>
      </c>
      <c r="B17" s="12">
        <v>158.30000000000001</v>
      </c>
      <c r="C17" s="12">
        <v>135.4</v>
      </c>
      <c r="D17" s="12">
        <v>154.625</v>
      </c>
      <c r="E17" s="12">
        <v>11.916673464284825</v>
      </c>
      <c r="F17" s="13">
        <v>9161</v>
      </c>
      <c r="G17" s="12">
        <v>155004.12000000002</v>
      </c>
      <c r="H17" s="13">
        <v>14601</v>
      </c>
      <c r="I17" s="12">
        <v>1258552.8</v>
      </c>
      <c r="J17" s="12">
        <v>56006.55</v>
      </c>
      <c r="K17" s="14">
        <v>16</v>
      </c>
      <c r="L17" s="12">
        <f t="shared" si="1"/>
        <v>35380.01</v>
      </c>
      <c r="M17" s="12">
        <f t="shared" si="2"/>
        <v>85.53</v>
      </c>
      <c r="N17" s="12">
        <f t="shared" si="3"/>
        <v>97.68</v>
      </c>
      <c r="O17" s="15">
        <f t="shared" si="0"/>
        <v>7.53</v>
      </c>
    </row>
    <row r="18" spans="1:15" ht="12.75" customHeight="1" x14ac:dyDescent="0.25">
      <c r="A18" s="11">
        <v>39767</v>
      </c>
      <c r="B18" s="12">
        <v>158.6</v>
      </c>
      <c r="C18" s="12">
        <v>123.22499999999999</v>
      </c>
      <c r="D18" s="12">
        <v>159.05000000000001</v>
      </c>
      <c r="E18" s="12">
        <v>10.856331826423657</v>
      </c>
      <c r="F18" s="13">
        <v>10822</v>
      </c>
      <c r="G18" s="12">
        <v>149992.91999999998</v>
      </c>
      <c r="H18" s="13">
        <v>16211</v>
      </c>
      <c r="I18" s="12">
        <v>1455954.09</v>
      </c>
      <c r="J18" s="12">
        <v>60288.36</v>
      </c>
      <c r="K18" s="14">
        <v>17</v>
      </c>
      <c r="L18" s="12">
        <f t="shared" si="1"/>
        <v>38012.839999999997</v>
      </c>
      <c r="M18" s="12">
        <f t="shared" si="2"/>
        <v>77.7</v>
      </c>
      <c r="N18" s="12">
        <f t="shared" si="3"/>
        <v>100.28</v>
      </c>
      <c r="O18" s="15">
        <f t="shared" si="0"/>
        <v>6.85</v>
      </c>
    </row>
    <row r="19" spans="1:15" ht="12.75" customHeight="1" x14ac:dyDescent="0.25">
      <c r="A19" s="11">
        <v>39797</v>
      </c>
      <c r="B19" s="12">
        <v>158.6</v>
      </c>
      <c r="C19" s="12">
        <v>134.51999999999998</v>
      </c>
      <c r="D19" s="12">
        <v>152.32599999999999</v>
      </c>
      <c r="E19" s="12">
        <v>12.123758600293856</v>
      </c>
      <c r="F19" s="13">
        <v>9751</v>
      </c>
      <c r="G19" s="12">
        <v>166937.12</v>
      </c>
      <c r="H19" s="13">
        <v>16953</v>
      </c>
      <c r="I19" s="12">
        <v>1551011.11</v>
      </c>
      <c r="J19" s="12">
        <v>62686.81</v>
      </c>
      <c r="K19" s="14">
        <v>18</v>
      </c>
      <c r="L19" s="12">
        <f t="shared" si="1"/>
        <v>39525.1</v>
      </c>
      <c r="M19" s="12">
        <f t="shared" si="2"/>
        <v>84.82</v>
      </c>
      <c r="N19" s="12">
        <f t="shared" si="3"/>
        <v>96.04</v>
      </c>
      <c r="O19" s="15">
        <f t="shared" si="0"/>
        <v>7.64</v>
      </c>
    </row>
    <row r="20" spans="1:15" ht="12.75" customHeight="1" x14ac:dyDescent="0.25">
      <c r="A20" s="11">
        <v>39828</v>
      </c>
      <c r="B20" s="12">
        <v>159.1</v>
      </c>
      <c r="C20" s="12">
        <v>123.625</v>
      </c>
      <c r="D20" s="12">
        <v>146.66499999999999</v>
      </c>
      <c r="E20" s="12">
        <v>10.458835161916856</v>
      </c>
      <c r="F20" s="13">
        <v>8802</v>
      </c>
      <c r="G20" s="12">
        <v>109672.92000000001</v>
      </c>
      <c r="H20" s="13">
        <v>13355</v>
      </c>
      <c r="I20" s="12">
        <v>1224619.24</v>
      </c>
      <c r="J20" s="12">
        <v>49599.68</v>
      </c>
      <c r="K20" s="14">
        <v>19</v>
      </c>
      <c r="L20" s="12">
        <f t="shared" si="1"/>
        <v>31175.16</v>
      </c>
      <c r="M20" s="12">
        <f t="shared" si="2"/>
        <v>77.7</v>
      </c>
      <c r="N20" s="12">
        <f t="shared" si="3"/>
        <v>92.18</v>
      </c>
      <c r="O20" s="15">
        <f t="shared" si="0"/>
        <v>6.57</v>
      </c>
    </row>
    <row r="21" spans="1:15" ht="12.75" customHeight="1" x14ac:dyDescent="0.25">
      <c r="A21" s="11">
        <v>39859</v>
      </c>
      <c r="B21" s="12">
        <v>159.6</v>
      </c>
      <c r="C21" s="12">
        <v>124</v>
      </c>
      <c r="D21" s="12">
        <v>164.88499999999999</v>
      </c>
      <c r="E21" s="12">
        <v>11.724190877530408</v>
      </c>
      <c r="F21" s="13">
        <v>7564</v>
      </c>
      <c r="G21" s="12">
        <v>126470.07999999999</v>
      </c>
      <c r="H21" s="13">
        <v>11768</v>
      </c>
      <c r="I21" s="12">
        <v>1038719.3</v>
      </c>
      <c r="J21" s="12">
        <v>46198.06</v>
      </c>
      <c r="K21" s="14">
        <v>20</v>
      </c>
      <c r="L21" s="12">
        <f t="shared" si="1"/>
        <v>28946.15</v>
      </c>
      <c r="M21" s="12">
        <f t="shared" si="2"/>
        <v>77.69</v>
      </c>
      <c r="N21" s="12">
        <f t="shared" si="3"/>
        <v>103.31</v>
      </c>
      <c r="O21" s="15">
        <f t="shared" si="0"/>
        <v>7.35</v>
      </c>
    </row>
    <row r="22" spans="1:15" ht="12.75" customHeight="1" x14ac:dyDescent="0.25">
      <c r="A22" s="11">
        <v>39887</v>
      </c>
      <c r="B22" s="12">
        <v>160</v>
      </c>
      <c r="C22" s="12">
        <v>127.5</v>
      </c>
      <c r="D22" s="12">
        <v>157.52000000000001</v>
      </c>
      <c r="E22" s="12">
        <v>11.307344472062981</v>
      </c>
      <c r="F22" s="13">
        <v>9181</v>
      </c>
      <c r="G22" s="12">
        <v>113018.11</v>
      </c>
      <c r="H22" s="13">
        <v>14088</v>
      </c>
      <c r="I22" s="12">
        <v>1219287.81</v>
      </c>
      <c r="J22" s="12">
        <v>53549.06</v>
      </c>
      <c r="K22" s="14">
        <v>21</v>
      </c>
      <c r="L22" s="12">
        <f t="shared" si="1"/>
        <v>33468.160000000003</v>
      </c>
      <c r="M22" s="12">
        <f t="shared" si="2"/>
        <v>79.69</v>
      </c>
      <c r="N22" s="12">
        <f t="shared" si="3"/>
        <v>98.45</v>
      </c>
      <c r="O22" s="15">
        <f t="shared" si="0"/>
        <v>7.07</v>
      </c>
    </row>
    <row r="23" spans="1:15" ht="12.75" customHeight="1" x14ac:dyDescent="0.25">
      <c r="A23" s="11">
        <v>39918</v>
      </c>
      <c r="B23" s="12">
        <v>160.19999999999999</v>
      </c>
      <c r="C23" s="12">
        <v>130.9</v>
      </c>
      <c r="D23" s="12">
        <v>149.60499999999999</v>
      </c>
      <c r="E23" s="12">
        <v>11.827344345652238</v>
      </c>
      <c r="F23" s="13">
        <v>9078</v>
      </c>
      <c r="G23" s="12">
        <v>125548.74</v>
      </c>
      <c r="H23" s="13">
        <v>14325</v>
      </c>
      <c r="I23" s="12">
        <v>1227365.8799999999</v>
      </c>
      <c r="J23" s="12">
        <v>53635.88</v>
      </c>
      <c r="K23" s="14">
        <v>22</v>
      </c>
      <c r="L23" s="12">
        <f t="shared" si="1"/>
        <v>33480.57</v>
      </c>
      <c r="M23" s="12">
        <f t="shared" si="2"/>
        <v>81.709999999999994</v>
      </c>
      <c r="N23" s="12">
        <f t="shared" si="3"/>
        <v>93.39</v>
      </c>
      <c r="O23" s="15">
        <f t="shared" si="0"/>
        <v>7.38</v>
      </c>
    </row>
    <row r="24" spans="1:15" ht="12.75" customHeight="1" x14ac:dyDescent="0.25">
      <c r="A24" s="11">
        <v>39948</v>
      </c>
      <c r="B24" s="12">
        <v>160.1</v>
      </c>
      <c r="C24" s="12">
        <v>124.02500000000001</v>
      </c>
      <c r="D24" s="12">
        <v>147.58500000000001</v>
      </c>
      <c r="E24" s="12">
        <v>11.437534561417557</v>
      </c>
      <c r="F24" s="13">
        <v>9864</v>
      </c>
      <c r="G24" s="12">
        <v>132572.16</v>
      </c>
      <c r="H24" s="13">
        <v>16979</v>
      </c>
      <c r="I24" s="12">
        <v>1517722.41</v>
      </c>
      <c r="J24" s="12">
        <v>59358.38</v>
      </c>
      <c r="K24" s="14">
        <v>23</v>
      </c>
      <c r="L24" s="12">
        <f t="shared" si="1"/>
        <v>37075.82</v>
      </c>
      <c r="M24" s="12">
        <f t="shared" si="2"/>
        <v>77.47</v>
      </c>
      <c r="N24" s="12">
        <f t="shared" si="3"/>
        <v>92.18</v>
      </c>
      <c r="O24" s="15">
        <f t="shared" si="0"/>
        <v>7.14</v>
      </c>
    </row>
    <row r="25" spans="1:15" ht="12.75" customHeight="1" x14ac:dyDescent="0.25">
      <c r="A25" s="11">
        <v>39979</v>
      </c>
      <c r="B25" s="12">
        <v>160.30000000000001</v>
      </c>
      <c r="C25" s="12">
        <v>124.76</v>
      </c>
      <c r="D25" s="12">
        <v>134.44</v>
      </c>
      <c r="E25" s="12">
        <v>11.949373213625424</v>
      </c>
      <c r="F25" s="13">
        <v>9084</v>
      </c>
      <c r="G25" s="12">
        <v>117637.79999999999</v>
      </c>
      <c r="H25" s="13">
        <v>17704</v>
      </c>
      <c r="I25" s="12">
        <v>1622700.23</v>
      </c>
      <c r="J25" s="12">
        <v>59780.89</v>
      </c>
      <c r="K25" s="14">
        <v>24</v>
      </c>
      <c r="L25" s="12">
        <f t="shared" si="1"/>
        <v>37293.129999999997</v>
      </c>
      <c r="M25" s="12">
        <f t="shared" si="2"/>
        <v>77.83</v>
      </c>
      <c r="N25" s="12">
        <f t="shared" si="3"/>
        <v>83.87</v>
      </c>
      <c r="O25" s="15">
        <f t="shared" si="0"/>
        <v>7.45</v>
      </c>
    </row>
    <row r="26" spans="1:15" ht="12.75" customHeight="1" x14ac:dyDescent="0.25">
      <c r="A26" s="11">
        <v>40009</v>
      </c>
      <c r="B26" s="12">
        <v>160.5</v>
      </c>
      <c r="C26" s="12">
        <v>132.42500000000001</v>
      </c>
      <c r="D26" s="12">
        <v>141.67500000000001</v>
      </c>
      <c r="E26" s="12">
        <v>10.793379902428315</v>
      </c>
      <c r="F26" s="13">
        <v>11179</v>
      </c>
      <c r="G26" s="12">
        <v>131800.41</v>
      </c>
      <c r="H26" s="13">
        <v>20395</v>
      </c>
      <c r="I26" s="12">
        <v>1842554.39</v>
      </c>
      <c r="J26" s="12">
        <v>66647.259999999995</v>
      </c>
      <c r="K26" s="14">
        <v>25</v>
      </c>
      <c r="L26" s="12">
        <f t="shared" si="1"/>
        <v>41524.769999999997</v>
      </c>
      <c r="M26" s="12">
        <f t="shared" si="2"/>
        <v>82.51</v>
      </c>
      <c r="N26" s="12">
        <f t="shared" si="3"/>
        <v>88.27</v>
      </c>
      <c r="O26" s="15">
        <f t="shared" si="0"/>
        <v>6.72</v>
      </c>
    </row>
    <row r="27" spans="1:15" ht="12.75" customHeight="1" x14ac:dyDescent="0.25">
      <c r="A27" s="11">
        <v>40040</v>
      </c>
      <c r="B27" s="12">
        <v>160.80000000000001</v>
      </c>
      <c r="C27" s="12">
        <v>137.35</v>
      </c>
      <c r="D27" s="12">
        <v>141.69999999999999</v>
      </c>
      <c r="E27" s="12">
        <v>9.3910864735668049</v>
      </c>
      <c r="F27" s="13">
        <v>13584</v>
      </c>
      <c r="G27" s="12">
        <v>168305.76</v>
      </c>
      <c r="H27" s="13">
        <v>20251</v>
      </c>
      <c r="I27" s="12">
        <v>1894160.48</v>
      </c>
      <c r="J27" s="12">
        <v>69823.3</v>
      </c>
      <c r="K27" s="14">
        <v>26</v>
      </c>
      <c r="L27" s="12">
        <f t="shared" si="1"/>
        <v>43422.45</v>
      </c>
      <c r="M27" s="12">
        <f t="shared" si="2"/>
        <v>85.42</v>
      </c>
      <c r="N27" s="12">
        <f t="shared" si="3"/>
        <v>88.12</v>
      </c>
      <c r="O27" s="15">
        <f t="shared" si="0"/>
        <v>5.84</v>
      </c>
    </row>
    <row r="28" spans="1:15" ht="12.75" customHeight="1" x14ac:dyDescent="0.25">
      <c r="A28" s="11">
        <v>40071</v>
      </c>
      <c r="B28" s="12">
        <v>161.19999999999999</v>
      </c>
      <c r="C28" s="12">
        <v>127.14</v>
      </c>
      <c r="D28" s="12">
        <v>137.69999999999999</v>
      </c>
      <c r="E28" s="12">
        <v>10.859637552486106</v>
      </c>
      <c r="F28" s="13">
        <v>9708</v>
      </c>
      <c r="G28" s="12">
        <v>153968.88</v>
      </c>
      <c r="H28" s="13">
        <v>16461</v>
      </c>
      <c r="I28" s="12">
        <v>1541758.44</v>
      </c>
      <c r="J28" s="12">
        <v>56522.49</v>
      </c>
      <c r="K28" s="14">
        <v>27</v>
      </c>
      <c r="L28" s="12">
        <f t="shared" si="1"/>
        <v>35063.58</v>
      </c>
      <c r="M28" s="12">
        <f t="shared" si="2"/>
        <v>78.87</v>
      </c>
      <c r="N28" s="12">
        <f t="shared" si="3"/>
        <v>85.42</v>
      </c>
      <c r="O28" s="15">
        <f t="shared" si="0"/>
        <v>6.74</v>
      </c>
    </row>
    <row r="29" spans="1:15" ht="12.75" customHeight="1" x14ac:dyDescent="0.25">
      <c r="A29" s="11">
        <v>40101</v>
      </c>
      <c r="B29" s="12">
        <v>161.6</v>
      </c>
      <c r="C29" s="12">
        <v>123.675</v>
      </c>
      <c r="D29" s="12">
        <v>139.67500000000001</v>
      </c>
      <c r="E29" s="12">
        <v>12.844404846009239</v>
      </c>
      <c r="F29" s="13">
        <v>7890</v>
      </c>
      <c r="G29" s="12">
        <v>109197.6</v>
      </c>
      <c r="H29" s="13">
        <v>15768</v>
      </c>
      <c r="I29" s="12">
        <v>1420101.68</v>
      </c>
      <c r="J29" s="12">
        <v>54087.75</v>
      </c>
      <c r="K29" s="14">
        <v>28</v>
      </c>
      <c r="L29" s="12">
        <f t="shared" si="1"/>
        <v>33470.14</v>
      </c>
      <c r="M29" s="12">
        <f t="shared" si="2"/>
        <v>76.53</v>
      </c>
      <c r="N29" s="12">
        <f t="shared" si="3"/>
        <v>86.43</v>
      </c>
      <c r="O29" s="15">
        <f t="shared" si="0"/>
        <v>7.95</v>
      </c>
    </row>
    <row r="30" spans="1:15" ht="12.75" customHeight="1" x14ac:dyDescent="0.25">
      <c r="A30" s="11">
        <v>40132</v>
      </c>
      <c r="B30" s="12">
        <v>161.5</v>
      </c>
      <c r="C30" s="12">
        <v>120.075</v>
      </c>
      <c r="D30" s="12">
        <v>142.02500000000001</v>
      </c>
      <c r="E30" s="12">
        <v>9.9180649020600402</v>
      </c>
      <c r="F30" s="13">
        <v>12030</v>
      </c>
      <c r="G30" s="12">
        <v>179487.6</v>
      </c>
      <c r="H30" s="13">
        <v>17415</v>
      </c>
      <c r="I30" s="12">
        <v>1491157.2</v>
      </c>
      <c r="J30" s="12">
        <v>61112.4</v>
      </c>
      <c r="K30" s="14">
        <v>29</v>
      </c>
      <c r="L30" s="12">
        <f t="shared" si="1"/>
        <v>37840.5</v>
      </c>
      <c r="M30" s="12">
        <f t="shared" si="2"/>
        <v>74.349999999999994</v>
      </c>
      <c r="N30" s="12">
        <f t="shared" si="3"/>
        <v>87.94</v>
      </c>
      <c r="O30" s="15">
        <f t="shared" si="0"/>
        <v>6.14</v>
      </c>
    </row>
    <row r="31" spans="1:15" ht="12.75" customHeight="1" x14ac:dyDescent="0.25">
      <c r="A31" s="11">
        <v>40162</v>
      </c>
      <c r="B31" s="12">
        <v>161.30000000000001</v>
      </c>
      <c r="C31" s="12">
        <v>113.14</v>
      </c>
      <c r="D31" s="12">
        <v>133.96</v>
      </c>
      <c r="E31" s="12">
        <v>13.266512628446355</v>
      </c>
      <c r="F31" s="13">
        <v>9238</v>
      </c>
      <c r="G31" s="12">
        <v>150302.26</v>
      </c>
      <c r="H31" s="13">
        <v>18632</v>
      </c>
      <c r="I31" s="12">
        <v>1543608.13</v>
      </c>
      <c r="J31" s="12">
        <v>63443.69</v>
      </c>
      <c r="K31" s="14">
        <v>30</v>
      </c>
      <c r="L31" s="12">
        <f t="shared" si="1"/>
        <v>39332.730000000003</v>
      </c>
      <c r="M31" s="12">
        <f t="shared" si="2"/>
        <v>70.14</v>
      </c>
      <c r="N31" s="12">
        <f t="shared" si="3"/>
        <v>83.05</v>
      </c>
      <c r="O31" s="15">
        <f t="shared" si="0"/>
        <v>8.2200000000000006</v>
      </c>
    </row>
    <row r="32" spans="1:15" ht="12.75" customHeight="1" x14ac:dyDescent="0.25">
      <c r="A32" s="11">
        <v>40193</v>
      </c>
      <c r="B32" s="12">
        <v>161.6</v>
      </c>
      <c r="C32" s="12">
        <v>108.625</v>
      </c>
      <c r="D32" s="12">
        <v>128.57499999999999</v>
      </c>
      <c r="E32" s="12">
        <v>10.710400719562266</v>
      </c>
      <c r="F32" s="13">
        <v>8984</v>
      </c>
      <c r="G32" s="12">
        <v>105202.64000000001</v>
      </c>
      <c r="H32" s="13">
        <v>15225</v>
      </c>
      <c r="I32" s="12">
        <v>1210282.67</v>
      </c>
      <c r="J32" s="12">
        <v>49031.79</v>
      </c>
      <c r="K32" s="14">
        <v>31</v>
      </c>
      <c r="L32" s="12">
        <f t="shared" si="1"/>
        <v>30341.45</v>
      </c>
      <c r="M32" s="12">
        <f t="shared" si="2"/>
        <v>67.22</v>
      </c>
      <c r="N32" s="12">
        <f t="shared" si="3"/>
        <v>79.56</v>
      </c>
      <c r="O32" s="15">
        <f t="shared" si="0"/>
        <v>6.63</v>
      </c>
    </row>
    <row r="33" spans="1:15" ht="12.75" customHeight="1" x14ac:dyDescent="0.25">
      <c r="A33" s="11">
        <v>40224</v>
      </c>
      <c r="B33" s="12">
        <v>161.9</v>
      </c>
      <c r="C33" s="12">
        <v>110.9</v>
      </c>
      <c r="D33" s="12">
        <v>123.625</v>
      </c>
      <c r="E33" s="12">
        <v>12.431866301295658</v>
      </c>
      <c r="F33" s="13">
        <v>6913</v>
      </c>
      <c r="G33" s="12">
        <v>120493.59</v>
      </c>
      <c r="H33" s="13">
        <v>14345</v>
      </c>
      <c r="I33" s="12">
        <v>1110183.29</v>
      </c>
      <c r="J33" s="12">
        <v>46060.91</v>
      </c>
      <c r="K33" s="14">
        <v>32</v>
      </c>
      <c r="L33" s="12">
        <f t="shared" si="1"/>
        <v>28450.22</v>
      </c>
      <c r="M33" s="12">
        <f t="shared" si="2"/>
        <v>68.5</v>
      </c>
      <c r="N33" s="12">
        <f t="shared" si="3"/>
        <v>76.36</v>
      </c>
      <c r="O33" s="15">
        <f t="shared" si="0"/>
        <v>7.68</v>
      </c>
    </row>
    <row r="34" spans="1:15" ht="12.75" customHeight="1" x14ac:dyDescent="0.25">
      <c r="A34" s="11">
        <v>40252</v>
      </c>
      <c r="B34" s="12">
        <v>162.19999999999999</v>
      </c>
      <c r="C34" s="12">
        <v>115.68</v>
      </c>
      <c r="D34" s="12">
        <v>119.4</v>
      </c>
      <c r="E34" s="12">
        <v>12.946167960356956</v>
      </c>
      <c r="F34" s="13">
        <v>7692</v>
      </c>
      <c r="G34" s="12">
        <v>130379.4</v>
      </c>
      <c r="H34" s="13">
        <v>17458</v>
      </c>
      <c r="I34" s="12">
        <v>1317594.71</v>
      </c>
      <c r="J34" s="12">
        <v>52059.68</v>
      </c>
      <c r="K34" s="14">
        <v>33</v>
      </c>
      <c r="L34" s="12">
        <f t="shared" si="1"/>
        <v>32095.98</v>
      </c>
      <c r="M34" s="12">
        <f t="shared" si="2"/>
        <v>71.319999999999993</v>
      </c>
      <c r="N34" s="12">
        <f t="shared" si="3"/>
        <v>73.61</v>
      </c>
      <c r="O34" s="15">
        <f t="shared" si="0"/>
        <v>7.98</v>
      </c>
    </row>
    <row r="35" spans="1:15" ht="12.75" customHeight="1" x14ac:dyDescent="0.25">
      <c r="A35" s="11">
        <v>40283</v>
      </c>
      <c r="B35" s="12">
        <v>162.5</v>
      </c>
      <c r="C35" s="12">
        <v>105.02500000000001</v>
      </c>
      <c r="D35" s="12">
        <v>124.65</v>
      </c>
      <c r="E35" s="12">
        <v>11.123568865370386</v>
      </c>
      <c r="F35" s="13">
        <v>9311</v>
      </c>
      <c r="G35" s="12">
        <v>140782.32</v>
      </c>
      <c r="H35" s="13">
        <v>17372</v>
      </c>
      <c r="I35" s="12">
        <v>1312379.06</v>
      </c>
      <c r="J35" s="12">
        <v>53884.5</v>
      </c>
      <c r="K35" s="14">
        <v>34</v>
      </c>
      <c r="L35" s="12">
        <f t="shared" si="1"/>
        <v>33159.69</v>
      </c>
      <c r="M35" s="12">
        <f t="shared" si="2"/>
        <v>64.63</v>
      </c>
      <c r="N35" s="12">
        <f t="shared" si="3"/>
        <v>76.709999999999994</v>
      </c>
      <c r="O35" s="15">
        <f t="shared" si="0"/>
        <v>6.85</v>
      </c>
    </row>
    <row r="36" spans="1:15" ht="12.75" customHeight="1" x14ac:dyDescent="0.25">
      <c r="A36" s="11">
        <v>40313</v>
      </c>
      <c r="B36" s="12">
        <v>162.80000000000001</v>
      </c>
      <c r="C36" s="12">
        <v>117.35</v>
      </c>
      <c r="D36" s="12">
        <v>126.175</v>
      </c>
      <c r="E36" s="12">
        <v>9.6217242673209125</v>
      </c>
      <c r="F36" s="13">
        <v>11917</v>
      </c>
      <c r="G36" s="12">
        <v>126558.54</v>
      </c>
      <c r="H36" s="13">
        <v>19459</v>
      </c>
      <c r="I36" s="12">
        <v>1539855.35</v>
      </c>
      <c r="J36" s="12">
        <v>61513.74</v>
      </c>
      <c r="K36" s="14">
        <v>35</v>
      </c>
      <c r="L36" s="12">
        <f t="shared" si="1"/>
        <v>37784.85</v>
      </c>
      <c r="M36" s="12">
        <f t="shared" si="2"/>
        <v>72.08</v>
      </c>
      <c r="N36" s="12">
        <f t="shared" si="3"/>
        <v>77.5</v>
      </c>
      <c r="O36" s="15">
        <f t="shared" si="0"/>
        <v>5.91</v>
      </c>
    </row>
    <row r="37" spans="1:15" ht="12.75" customHeight="1" x14ac:dyDescent="0.25">
      <c r="A37" s="11">
        <v>40344</v>
      </c>
      <c r="B37" s="12">
        <v>163</v>
      </c>
      <c r="C37" s="12">
        <v>121.44</v>
      </c>
      <c r="D37" s="12">
        <v>116.26</v>
      </c>
      <c r="E37" s="12">
        <v>10.965045772071152</v>
      </c>
      <c r="F37" s="13">
        <v>10080</v>
      </c>
      <c r="G37" s="12">
        <v>120657.60000000001</v>
      </c>
      <c r="H37" s="13">
        <v>20206</v>
      </c>
      <c r="I37" s="12">
        <v>1644510.59</v>
      </c>
      <c r="J37" s="12">
        <v>59922.93</v>
      </c>
      <c r="K37" s="14">
        <v>36</v>
      </c>
      <c r="L37" s="12">
        <f t="shared" si="1"/>
        <v>36762.53</v>
      </c>
      <c r="M37" s="12">
        <f t="shared" si="2"/>
        <v>74.5</v>
      </c>
      <c r="N37" s="12">
        <f t="shared" si="3"/>
        <v>71.33</v>
      </c>
      <c r="O37" s="15">
        <f t="shared" si="0"/>
        <v>6.73</v>
      </c>
    </row>
    <row r="38" spans="1:15" ht="12.75" customHeight="1" x14ac:dyDescent="0.25">
      <c r="A38" s="11">
        <v>40374</v>
      </c>
      <c r="B38" s="12">
        <v>163.19999999999999</v>
      </c>
      <c r="C38" s="12">
        <v>111.52500000000001</v>
      </c>
      <c r="D38" s="12">
        <v>118.72499999999999</v>
      </c>
      <c r="E38" s="12">
        <v>9.5851528693104413</v>
      </c>
      <c r="F38" s="13">
        <v>13026</v>
      </c>
      <c r="G38" s="12">
        <v>177023.34</v>
      </c>
      <c r="H38" s="13">
        <v>22889</v>
      </c>
      <c r="I38" s="12">
        <v>1842037.91</v>
      </c>
      <c r="J38" s="12">
        <v>67115.03</v>
      </c>
      <c r="K38" s="14">
        <v>37</v>
      </c>
      <c r="L38" s="12">
        <f t="shared" si="1"/>
        <v>41124.410000000003</v>
      </c>
      <c r="M38" s="12">
        <f t="shared" si="2"/>
        <v>68.34</v>
      </c>
      <c r="N38" s="12">
        <f t="shared" si="3"/>
        <v>72.75</v>
      </c>
      <c r="O38" s="15">
        <f t="shared" si="0"/>
        <v>5.87</v>
      </c>
    </row>
    <row r="39" spans="1:15" ht="12.75" customHeight="1" x14ac:dyDescent="0.25">
      <c r="A39" s="11">
        <v>40405</v>
      </c>
      <c r="B39" s="12">
        <v>163.4</v>
      </c>
      <c r="C39" s="12">
        <v>104.6</v>
      </c>
      <c r="D39" s="12">
        <v>124.84</v>
      </c>
      <c r="E39" s="12">
        <v>12.012654540659002</v>
      </c>
      <c r="F39" s="13">
        <v>11138</v>
      </c>
      <c r="G39" s="12">
        <v>178319.38</v>
      </c>
      <c r="H39" s="13">
        <v>24128</v>
      </c>
      <c r="I39" s="12">
        <v>1860238.44</v>
      </c>
      <c r="J39" s="12">
        <v>70523.66</v>
      </c>
      <c r="K39" s="14">
        <v>38</v>
      </c>
      <c r="L39" s="12">
        <f t="shared" si="1"/>
        <v>43160.13</v>
      </c>
      <c r="M39" s="12">
        <f t="shared" si="2"/>
        <v>64.010000000000005</v>
      </c>
      <c r="N39" s="12">
        <f t="shared" si="3"/>
        <v>76.400000000000006</v>
      </c>
      <c r="O39" s="15">
        <f t="shared" si="0"/>
        <v>7.35</v>
      </c>
    </row>
    <row r="40" spans="1:15" ht="12.75" customHeight="1" x14ac:dyDescent="0.25">
      <c r="A40" s="11">
        <v>40436</v>
      </c>
      <c r="B40" s="12">
        <v>163.6</v>
      </c>
      <c r="C40" s="12">
        <v>107.925</v>
      </c>
      <c r="D40" s="12">
        <v>131.67500000000001</v>
      </c>
      <c r="E40" s="12">
        <v>10.999108814927283</v>
      </c>
      <c r="F40" s="13">
        <v>10208</v>
      </c>
      <c r="G40" s="12">
        <v>112288</v>
      </c>
      <c r="H40" s="13">
        <v>19853</v>
      </c>
      <c r="I40" s="12">
        <v>1486856.4</v>
      </c>
      <c r="J40" s="12">
        <v>59273.11</v>
      </c>
      <c r="K40" s="14">
        <v>39</v>
      </c>
      <c r="L40" s="12">
        <f t="shared" si="1"/>
        <v>36230.51</v>
      </c>
      <c r="M40" s="12">
        <f t="shared" si="2"/>
        <v>65.97</v>
      </c>
      <c r="N40" s="12">
        <f t="shared" si="3"/>
        <v>80.489999999999995</v>
      </c>
      <c r="O40" s="15">
        <f t="shared" si="0"/>
        <v>6.72</v>
      </c>
    </row>
    <row r="41" spans="1:15" ht="12.75" customHeight="1" x14ac:dyDescent="0.25">
      <c r="A41" s="11">
        <v>40466</v>
      </c>
      <c r="B41" s="12">
        <v>164</v>
      </c>
      <c r="C41" s="12">
        <v>102.875</v>
      </c>
      <c r="D41" s="12">
        <v>118.15</v>
      </c>
      <c r="E41" s="12">
        <v>11.339996984237686</v>
      </c>
      <c r="F41" s="13">
        <v>9280</v>
      </c>
      <c r="G41" s="12">
        <v>114515.2</v>
      </c>
      <c r="H41" s="13">
        <v>18573</v>
      </c>
      <c r="I41" s="12">
        <v>1408497.67</v>
      </c>
      <c r="J41" s="12">
        <v>56566.49</v>
      </c>
      <c r="K41" s="14">
        <v>40</v>
      </c>
      <c r="L41" s="12">
        <f t="shared" si="1"/>
        <v>34491.760000000002</v>
      </c>
      <c r="M41" s="12">
        <f t="shared" si="2"/>
        <v>62.73</v>
      </c>
      <c r="N41" s="12">
        <f t="shared" si="3"/>
        <v>72.040000000000006</v>
      </c>
      <c r="O41" s="15">
        <f t="shared" si="0"/>
        <v>6.91</v>
      </c>
    </row>
    <row r="42" spans="1:15" ht="12.75" customHeight="1" x14ac:dyDescent="0.25">
      <c r="A42" s="11">
        <v>40497</v>
      </c>
      <c r="B42" s="12">
        <v>164</v>
      </c>
      <c r="C42" s="12">
        <v>99.54</v>
      </c>
      <c r="D42" s="12">
        <v>120.86</v>
      </c>
      <c r="E42" s="12">
        <v>10.248125687489701</v>
      </c>
      <c r="F42" s="13">
        <v>11664</v>
      </c>
      <c r="G42" s="12">
        <v>154548</v>
      </c>
      <c r="H42" s="13">
        <v>20924</v>
      </c>
      <c r="I42" s="12">
        <v>1533049.83</v>
      </c>
      <c r="J42" s="12">
        <v>62218.74</v>
      </c>
      <c r="K42" s="14">
        <v>41</v>
      </c>
      <c r="L42" s="12">
        <f t="shared" si="1"/>
        <v>37938.26</v>
      </c>
      <c r="M42" s="12">
        <f t="shared" si="2"/>
        <v>60.7</v>
      </c>
      <c r="N42" s="12">
        <f t="shared" si="3"/>
        <v>73.7</v>
      </c>
      <c r="O42" s="15">
        <f t="shared" si="0"/>
        <v>6.25</v>
      </c>
    </row>
    <row r="43" spans="1:15" ht="12.75" customHeight="1" x14ac:dyDescent="0.25">
      <c r="A43" s="11">
        <v>40527</v>
      </c>
      <c r="B43" s="12">
        <v>163.9</v>
      </c>
      <c r="C43" s="12">
        <v>97.5</v>
      </c>
      <c r="D43" s="12">
        <v>119.25</v>
      </c>
      <c r="E43" s="12">
        <v>10.50286038152805</v>
      </c>
      <c r="F43" s="13">
        <v>11891</v>
      </c>
      <c r="G43" s="12">
        <v>148637.5</v>
      </c>
      <c r="H43" s="13">
        <v>22614</v>
      </c>
      <c r="I43" s="12">
        <v>1563194.64</v>
      </c>
      <c r="J43" s="12">
        <v>64401.55</v>
      </c>
      <c r="K43" s="14">
        <v>42</v>
      </c>
      <c r="L43" s="12">
        <f t="shared" si="1"/>
        <v>39293.199999999997</v>
      </c>
      <c r="M43" s="12">
        <f t="shared" si="2"/>
        <v>59.49</v>
      </c>
      <c r="N43" s="12">
        <f t="shared" si="3"/>
        <v>72.760000000000005</v>
      </c>
      <c r="O43" s="15">
        <f t="shared" si="0"/>
        <v>6.41</v>
      </c>
    </row>
    <row r="44" spans="1:15" ht="12.75" customHeight="1" x14ac:dyDescent="0.25">
      <c r="A44" s="11">
        <v>40558</v>
      </c>
      <c r="B44" s="12">
        <v>164.3</v>
      </c>
      <c r="C44" s="12">
        <v>96.9</v>
      </c>
      <c r="D44" s="12">
        <v>122.95</v>
      </c>
      <c r="E44" s="12">
        <v>13.559345814746999</v>
      </c>
      <c r="F44" s="13">
        <v>7194</v>
      </c>
      <c r="G44" s="12">
        <v>119132.63999999998</v>
      </c>
      <c r="H44" s="13">
        <v>17922</v>
      </c>
      <c r="I44" s="12">
        <v>1233571.1100000001</v>
      </c>
      <c r="J44" s="12">
        <v>50323.31</v>
      </c>
      <c r="K44" s="14">
        <v>43</v>
      </c>
      <c r="L44" s="12">
        <f t="shared" si="1"/>
        <v>30628.92</v>
      </c>
      <c r="M44" s="12">
        <f t="shared" si="2"/>
        <v>58.98</v>
      </c>
      <c r="N44" s="12">
        <f t="shared" si="3"/>
        <v>74.83</v>
      </c>
      <c r="O44" s="15">
        <f t="shared" si="0"/>
        <v>8.25</v>
      </c>
    </row>
    <row r="45" spans="1:15" ht="12.75" customHeight="1" x14ac:dyDescent="0.25">
      <c r="A45" s="11">
        <v>40589</v>
      </c>
      <c r="B45" s="12">
        <v>164.5</v>
      </c>
      <c r="C45" s="12">
        <v>102.05</v>
      </c>
      <c r="D45" s="12">
        <v>113.425</v>
      </c>
      <c r="E45" s="12">
        <v>10.161639385938265</v>
      </c>
      <c r="F45" s="13">
        <v>8805</v>
      </c>
      <c r="G45" s="12">
        <v>133483.79999999999</v>
      </c>
      <c r="H45" s="13">
        <v>16390</v>
      </c>
      <c r="I45" s="12">
        <v>1097574.18</v>
      </c>
      <c r="J45" s="12">
        <v>46108.32</v>
      </c>
      <c r="K45" s="14">
        <v>44</v>
      </c>
      <c r="L45" s="12">
        <f t="shared" si="1"/>
        <v>28029.37</v>
      </c>
      <c r="M45" s="12">
        <f t="shared" si="2"/>
        <v>62.04</v>
      </c>
      <c r="N45" s="12">
        <f t="shared" si="3"/>
        <v>68.95</v>
      </c>
      <c r="O45" s="15">
        <f t="shared" si="0"/>
        <v>6.18</v>
      </c>
    </row>
    <row r="46" spans="1:15" ht="12.75" customHeight="1" x14ac:dyDescent="0.25">
      <c r="A46" s="11">
        <v>40617</v>
      </c>
      <c r="B46" s="12">
        <v>165</v>
      </c>
      <c r="C46" s="12">
        <v>99.2</v>
      </c>
      <c r="D46" s="12">
        <v>132.69999999999999</v>
      </c>
      <c r="E46" s="12">
        <v>12.360698498177953</v>
      </c>
      <c r="F46" s="13">
        <v>8916</v>
      </c>
      <c r="G46" s="12">
        <v>128033.76</v>
      </c>
      <c r="H46" s="13">
        <v>17532</v>
      </c>
      <c r="I46" s="12">
        <v>1218590.02</v>
      </c>
      <c r="J46" s="12">
        <v>55370.2</v>
      </c>
      <c r="K46" s="14">
        <v>45</v>
      </c>
      <c r="L46" s="12">
        <f t="shared" si="1"/>
        <v>33557.699999999997</v>
      </c>
      <c r="M46" s="12">
        <f t="shared" si="2"/>
        <v>60.12</v>
      </c>
      <c r="N46" s="12">
        <f t="shared" si="3"/>
        <v>80.42</v>
      </c>
      <c r="O46" s="15">
        <f t="shared" si="0"/>
        <v>7.49</v>
      </c>
    </row>
    <row r="47" spans="1:15" ht="12.75" customHeight="1" x14ac:dyDescent="0.25">
      <c r="A47" s="11">
        <v>40648</v>
      </c>
      <c r="B47" s="12">
        <v>166.2</v>
      </c>
      <c r="C47" s="12">
        <v>116.1</v>
      </c>
      <c r="D47" s="12">
        <v>147.35</v>
      </c>
      <c r="E47" s="12">
        <v>13.227748117902793</v>
      </c>
      <c r="F47" s="13">
        <v>8409</v>
      </c>
      <c r="G47" s="12">
        <v>128069.07</v>
      </c>
      <c r="H47" s="13">
        <v>15757</v>
      </c>
      <c r="I47" s="12">
        <v>1271151.08</v>
      </c>
      <c r="J47" s="12">
        <v>56925.9</v>
      </c>
      <c r="K47" s="14">
        <v>46</v>
      </c>
      <c r="L47" s="12">
        <f t="shared" si="1"/>
        <v>34251.440000000002</v>
      </c>
      <c r="M47" s="12">
        <f t="shared" si="2"/>
        <v>69.86</v>
      </c>
      <c r="N47" s="12">
        <f t="shared" si="3"/>
        <v>88.66</v>
      </c>
      <c r="O47" s="15">
        <f t="shared" si="0"/>
        <v>7.96</v>
      </c>
    </row>
    <row r="48" spans="1:15" ht="12.75" customHeight="1" x14ac:dyDescent="0.25">
      <c r="A48" s="11">
        <v>40678</v>
      </c>
      <c r="B48" s="12">
        <v>166.2</v>
      </c>
      <c r="C48" s="12">
        <v>128.06</v>
      </c>
      <c r="D48" s="12">
        <v>134.36000000000001</v>
      </c>
      <c r="E48" s="12">
        <v>13.026252109018893</v>
      </c>
      <c r="F48" s="13">
        <v>9102</v>
      </c>
      <c r="G48" s="12">
        <v>164109.06</v>
      </c>
      <c r="H48" s="13">
        <v>18556</v>
      </c>
      <c r="I48" s="12">
        <v>1552337.02</v>
      </c>
      <c r="J48" s="12">
        <v>61821.7</v>
      </c>
      <c r="K48" s="14">
        <v>47</v>
      </c>
      <c r="L48" s="12">
        <f t="shared" si="1"/>
        <v>37197.17</v>
      </c>
      <c r="M48" s="12">
        <f t="shared" si="2"/>
        <v>77.05</v>
      </c>
      <c r="N48" s="12">
        <f t="shared" si="3"/>
        <v>80.84</v>
      </c>
      <c r="O48" s="15">
        <f t="shared" si="0"/>
        <v>7.84</v>
      </c>
    </row>
    <row r="49" spans="1:15" ht="12.75" customHeight="1" x14ac:dyDescent="0.25">
      <c r="A49" s="11">
        <v>40709</v>
      </c>
      <c r="B49" s="12">
        <v>166.2</v>
      </c>
      <c r="C49" s="12">
        <v>119.425</v>
      </c>
      <c r="D49" s="12">
        <v>142.15</v>
      </c>
      <c r="E49" s="12">
        <v>14.367852688375388</v>
      </c>
      <c r="F49" s="13">
        <v>8964</v>
      </c>
      <c r="G49" s="12">
        <v>173632.68000000002</v>
      </c>
      <c r="H49" s="13">
        <v>18314</v>
      </c>
      <c r="I49" s="12">
        <v>1451688.59</v>
      </c>
      <c r="J49" s="12">
        <v>63816.09</v>
      </c>
      <c r="K49" s="14">
        <v>48</v>
      </c>
      <c r="L49" s="12">
        <f t="shared" si="1"/>
        <v>38397.17</v>
      </c>
      <c r="M49" s="12">
        <f t="shared" si="2"/>
        <v>71.86</v>
      </c>
      <c r="N49" s="12">
        <f t="shared" si="3"/>
        <v>85.53</v>
      </c>
      <c r="O49" s="15">
        <f t="shared" si="0"/>
        <v>8.64</v>
      </c>
    </row>
    <row r="50" spans="1:15" ht="12.75" customHeight="1" x14ac:dyDescent="0.25">
      <c r="A50" s="11">
        <v>40739</v>
      </c>
      <c r="B50" s="12">
        <v>166.7</v>
      </c>
      <c r="C50" s="12">
        <v>130.75</v>
      </c>
      <c r="D50" s="12">
        <v>146.47499999999999</v>
      </c>
      <c r="E50" s="12">
        <v>9.8827165972319406</v>
      </c>
      <c r="F50" s="13">
        <v>14364</v>
      </c>
      <c r="G50" s="12">
        <v>185008.32</v>
      </c>
      <c r="H50" s="13">
        <v>20113</v>
      </c>
      <c r="I50" s="12">
        <v>1674371.64</v>
      </c>
      <c r="J50" s="12">
        <v>71599.72</v>
      </c>
      <c r="K50" s="14">
        <v>49</v>
      </c>
      <c r="L50" s="12">
        <f t="shared" si="1"/>
        <v>42951.24</v>
      </c>
      <c r="M50" s="12">
        <f t="shared" si="2"/>
        <v>78.430000000000007</v>
      </c>
      <c r="N50" s="12">
        <f t="shared" si="3"/>
        <v>87.87</v>
      </c>
      <c r="O50" s="15">
        <f t="shared" si="0"/>
        <v>5.93</v>
      </c>
    </row>
    <row r="51" spans="1:15" ht="12.75" customHeight="1" x14ac:dyDescent="0.25">
      <c r="A51" s="11">
        <v>40770</v>
      </c>
      <c r="B51" s="12">
        <v>167.1</v>
      </c>
      <c r="C51" s="12">
        <v>126.08</v>
      </c>
      <c r="D51" s="12">
        <v>159.84</v>
      </c>
      <c r="E51" s="12">
        <v>12.541596959592901</v>
      </c>
      <c r="F51" s="13">
        <v>11627</v>
      </c>
      <c r="G51" s="12">
        <v>145802.57999999999</v>
      </c>
      <c r="H51" s="13">
        <v>20058</v>
      </c>
      <c r="I51" s="12">
        <v>1776579.57</v>
      </c>
      <c r="J51" s="12">
        <v>74718.33</v>
      </c>
      <c r="K51" s="14">
        <v>50</v>
      </c>
      <c r="L51" s="12">
        <f t="shared" si="1"/>
        <v>44714.74</v>
      </c>
      <c r="M51" s="12">
        <f t="shared" si="2"/>
        <v>75.45</v>
      </c>
      <c r="N51" s="12">
        <f t="shared" si="3"/>
        <v>95.66</v>
      </c>
      <c r="O51" s="15">
        <f t="shared" si="0"/>
        <v>7.51</v>
      </c>
    </row>
    <row r="52" spans="1:15" ht="12.75" customHeight="1" x14ac:dyDescent="0.25">
      <c r="A52" s="11">
        <v>40801</v>
      </c>
      <c r="B52" s="12">
        <v>167.9</v>
      </c>
      <c r="C52" s="12">
        <v>128.55000000000001</v>
      </c>
      <c r="D52" s="12">
        <v>152.125</v>
      </c>
      <c r="E52" s="12">
        <v>11.542729023645606</v>
      </c>
      <c r="F52" s="13">
        <v>9650</v>
      </c>
      <c r="G52" s="12">
        <v>121010.99999999999</v>
      </c>
      <c r="H52" s="13">
        <v>16704</v>
      </c>
      <c r="I52" s="12">
        <v>1584665.06</v>
      </c>
      <c r="J52" s="12">
        <v>60114.78</v>
      </c>
      <c r="K52" s="14">
        <v>51</v>
      </c>
      <c r="L52" s="12">
        <f t="shared" si="1"/>
        <v>35803.919999999998</v>
      </c>
      <c r="M52" s="12">
        <f t="shared" si="2"/>
        <v>76.56</v>
      </c>
      <c r="N52" s="12">
        <f t="shared" si="3"/>
        <v>90.6</v>
      </c>
      <c r="O52" s="15">
        <f t="shared" si="0"/>
        <v>6.87</v>
      </c>
    </row>
    <row r="53" spans="1:15" ht="12.75" customHeight="1" x14ac:dyDescent="0.25">
      <c r="A53" s="11">
        <v>40831</v>
      </c>
      <c r="B53" s="12">
        <v>168.2</v>
      </c>
      <c r="C53" s="12">
        <v>126.425</v>
      </c>
      <c r="D53" s="12">
        <v>150.32499999999999</v>
      </c>
      <c r="E53" s="12">
        <v>13.427840939457733</v>
      </c>
      <c r="F53" s="13">
        <v>7831</v>
      </c>
      <c r="G53" s="12">
        <v>113001.33</v>
      </c>
      <c r="H53" s="13">
        <v>15821</v>
      </c>
      <c r="I53" s="12">
        <v>1485511.32</v>
      </c>
      <c r="J53" s="12">
        <v>56346.02</v>
      </c>
      <c r="K53" s="14">
        <v>52</v>
      </c>
      <c r="L53" s="12">
        <f t="shared" si="1"/>
        <v>33499.42</v>
      </c>
      <c r="M53" s="12">
        <f t="shared" si="2"/>
        <v>75.16</v>
      </c>
      <c r="N53" s="12">
        <f t="shared" si="3"/>
        <v>89.37</v>
      </c>
      <c r="O53" s="15">
        <f t="shared" si="0"/>
        <v>7.98</v>
      </c>
    </row>
    <row r="54" spans="1:15" ht="12.75" customHeight="1" x14ac:dyDescent="0.25">
      <c r="A54" s="11">
        <v>40862</v>
      </c>
      <c r="B54" s="12">
        <v>168.3</v>
      </c>
      <c r="C54" s="12">
        <v>132.13999999999999</v>
      </c>
      <c r="D54" s="12">
        <v>156.6</v>
      </c>
      <c r="E54" s="12">
        <v>12.61214971261732</v>
      </c>
      <c r="F54" s="13">
        <v>9727</v>
      </c>
      <c r="G54" s="12">
        <v>161565.47</v>
      </c>
      <c r="H54" s="13">
        <v>17116</v>
      </c>
      <c r="I54" s="12">
        <v>1576532.88</v>
      </c>
      <c r="J54" s="12">
        <v>64795.17</v>
      </c>
      <c r="K54" s="14">
        <v>53</v>
      </c>
      <c r="L54" s="12">
        <f t="shared" si="1"/>
        <v>38499.800000000003</v>
      </c>
      <c r="M54" s="12">
        <f t="shared" si="2"/>
        <v>78.510000000000005</v>
      </c>
      <c r="N54" s="12">
        <f t="shared" si="3"/>
        <v>93.05</v>
      </c>
      <c r="O54" s="15">
        <f t="shared" si="0"/>
        <v>7.49</v>
      </c>
    </row>
    <row r="55" spans="1:15" ht="12.75" customHeight="1" x14ac:dyDescent="0.25">
      <c r="A55" s="11">
        <v>40892</v>
      </c>
      <c r="B55" s="12">
        <v>168.3</v>
      </c>
      <c r="C55" s="12">
        <v>130.25</v>
      </c>
      <c r="D55" s="12">
        <v>146.67500000000001</v>
      </c>
      <c r="E55" s="12">
        <v>10.97974515814032</v>
      </c>
      <c r="F55" s="13">
        <v>11199</v>
      </c>
      <c r="G55" s="12">
        <v>156562.02000000002</v>
      </c>
      <c r="H55" s="13">
        <v>17654</v>
      </c>
      <c r="I55" s="12">
        <v>1682380.75</v>
      </c>
      <c r="J55" s="12">
        <v>64488.81</v>
      </c>
      <c r="K55" s="14">
        <v>54</v>
      </c>
      <c r="L55" s="12">
        <f t="shared" si="1"/>
        <v>38317.769999999997</v>
      </c>
      <c r="M55" s="12">
        <f t="shared" si="2"/>
        <v>77.39</v>
      </c>
      <c r="N55" s="12">
        <f t="shared" si="3"/>
        <v>87.15</v>
      </c>
      <c r="O55" s="15">
        <f t="shared" si="0"/>
        <v>6.52</v>
      </c>
    </row>
    <row r="56" spans="1:15" ht="12.75" customHeight="1" x14ac:dyDescent="0.25">
      <c r="A56" s="11">
        <v>40923</v>
      </c>
      <c r="B56" s="12">
        <v>168.8</v>
      </c>
      <c r="C56" s="12">
        <v>140.88</v>
      </c>
      <c r="D56" s="12">
        <v>150.5</v>
      </c>
      <c r="E56" s="12">
        <v>10.258918550670934</v>
      </c>
      <c r="F56" s="13">
        <v>9661</v>
      </c>
      <c r="G56" s="12">
        <v>137765.85999999999</v>
      </c>
      <c r="H56" s="13">
        <v>13489</v>
      </c>
      <c r="I56" s="12">
        <v>1283268.8999999999</v>
      </c>
      <c r="J56" s="12">
        <v>51706.8</v>
      </c>
      <c r="K56" s="14">
        <v>55</v>
      </c>
      <c r="L56" s="12">
        <f t="shared" si="1"/>
        <v>30631.99</v>
      </c>
      <c r="M56" s="12">
        <f t="shared" si="2"/>
        <v>83.46</v>
      </c>
      <c r="N56" s="12">
        <f t="shared" si="3"/>
        <v>89.16</v>
      </c>
      <c r="O56" s="15">
        <f t="shared" si="0"/>
        <v>6.08</v>
      </c>
    </row>
    <row r="57" spans="1:15" ht="12.75" customHeight="1" x14ac:dyDescent="0.25">
      <c r="A57" s="11">
        <v>40954</v>
      </c>
      <c r="B57" s="12">
        <v>169.8</v>
      </c>
      <c r="C57" s="12">
        <v>144.69999999999999</v>
      </c>
      <c r="D57" s="12">
        <v>157.625</v>
      </c>
      <c r="E57" s="12">
        <v>13.666163081178604</v>
      </c>
      <c r="F57" s="13">
        <v>6499</v>
      </c>
      <c r="G57" s="12">
        <v>95340.33</v>
      </c>
      <c r="H57" s="13">
        <v>12193</v>
      </c>
      <c r="I57" s="12">
        <v>1268312.57</v>
      </c>
      <c r="J57" s="12">
        <v>48605.17</v>
      </c>
      <c r="K57" s="14">
        <v>56</v>
      </c>
      <c r="L57" s="12">
        <f t="shared" si="1"/>
        <v>28624.95</v>
      </c>
      <c r="M57" s="12">
        <f t="shared" si="2"/>
        <v>85.22</v>
      </c>
      <c r="N57" s="12">
        <f t="shared" si="3"/>
        <v>92.83</v>
      </c>
      <c r="O57" s="15">
        <f t="shared" si="0"/>
        <v>8.0500000000000007</v>
      </c>
    </row>
    <row r="58" spans="1:15" ht="12.75" customHeight="1" x14ac:dyDescent="0.25">
      <c r="A58" s="11">
        <v>40983</v>
      </c>
      <c r="B58" s="12">
        <v>171.2</v>
      </c>
      <c r="C58" s="12">
        <v>156.625</v>
      </c>
      <c r="D58" s="12">
        <v>176.875</v>
      </c>
      <c r="E58" s="12">
        <v>11.659229253986959</v>
      </c>
      <c r="F58" s="13">
        <v>8353</v>
      </c>
      <c r="G58" s="12">
        <v>105748.98</v>
      </c>
      <c r="H58" s="13">
        <v>12849</v>
      </c>
      <c r="I58" s="12">
        <v>1500511.97</v>
      </c>
      <c r="J58" s="12">
        <v>54932.75</v>
      </c>
      <c r="K58" s="14">
        <v>57</v>
      </c>
      <c r="L58" s="12">
        <f t="shared" si="1"/>
        <v>32086.89</v>
      </c>
      <c r="M58" s="12">
        <f t="shared" si="2"/>
        <v>91.49</v>
      </c>
      <c r="N58" s="12">
        <f t="shared" si="3"/>
        <v>103.31</v>
      </c>
      <c r="O58" s="15">
        <f t="shared" si="0"/>
        <v>6.81</v>
      </c>
    </row>
    <row r="59" spans="1:15" ht="12.75" customHeight="1" x14ac:dyDescent="0.25">
      <c r="A59" s="11">
        <v>41014</v>
      </c>
      <c r="B59" s="12">
        <v>171.3</v>
      </c>
      <c r="C59" s="12">
        <v>148.47499999999999</v>
      </c>
      <c r="D59" s="12">
        <v>159.94999999999999</v>
      </c>
      <c r="E59" s="12">
        <v>12.995764065709448</v>
      </c>
      <c r="F59" s="13">
        <v>7619</v>
      </c>
      <c r="G59" s="12">
        <v>106666</v>
      </c>
      <c r="H59" s="13">
        <v>13569</v>
      </c>
      <c r="I59" s="12">
        <v>1532912.67</v>
      </c>
      <c r="J59" s="12">
        <v>54407.92</v>
      </c>
      <c r="K59" s="14">
        <v>58</v>
      </c>
      <c r="L59" s="12">
        <f t="shared" si="1"/>
        <v>31761.77</v>
      </c>
      <c r="M59" s="12">
        <f t="shared" si="2"/>
        <v>86.68</v>
      </c>
      <c r="N59" s="12">
        <f t="shared" si="3"/>
        <v>93.37</v>
      </c>
      <c r="O59" s="15">
        <f t="shared" si="0"/>
        <v>7.59</v>
      </c>
    </row>
    <row r="60" spans="1:15" ht="12.75" customHeight="1" x14ac:dyDescent="0.25">
      <c r="A60" s="11">
        <v>41044</v>
      </c>
      <c r="B60" s="12">
        <v>171.5</v>
      </c>
      <c r="C60" s="12">
        <v>148.68</v>
      </c>
      <c r="D60" s="12">
        <v>159.36000000000001</v>
      </c>
      <c r="E60" s="12">
        <v>11.707600625414846</v>
      </c>
      <c r="F60" s="13">
        <v>9204</v>
      </c>
      <c r="G60" s="12">
        <v>107778.84000000001</v>
      </c>
      <c r="H60" s="13">
        <v>15542</v>
      </c>
      <c r="I60" s="12">
        <v>1826739.39</v>
      </c>
      <c r="J60" s="12">
        <v>62147.26</v>
      </c>
      <c r="K60" s="14">
        <v>59</v>
      </c>
      <c r="L60" s="12">
        <f t="shared" si="1"/>
        <v>36237.47</v>
      </c>
      <c r="M60" s="12">
        <f t="shared" si="2"/>
        <v>86.69</v>
      </c>
      <c r="N60" s="12">
        <f t="shared" si="3"/>
        <v>92.92</v>
      </c>
      <c r="O60" s="15">
        <f t="shared" si="0"/>
        <v>6.83</v>
      </c>
    </row>
    <row r="61" spans="1:15" ht="12.75" customHeight="1" x14ac:dyDescent="0.25">
      <c r="A61" s="11">
        <v>41075</v>
      </c>
      <c r="B61" s="12">
        <v>172.4</v>
      </c>
      <c r="C61" s="12">
        <v>172.32499999999999</v>
      </c>
      <c r="D61" s="12">
        <v>150.875</v>
      </c>
      <c r="E61" s="12">
        <v>14.555981317052595</v>
      </c>
      <c r="F61" s="13">
        <v>6791</v>
      </c>
      <c r="G61" s="12">
        <v>132831.96</v>
      </c>
      <c r="H61" s="13">
        <v>15144</v>
      </c>
      <c r="I61" s="12">
        <v>2057794.45</v>
      </c>
      <c r="J61" s="12">
        <v>61238.11</v>
      </c>
      <c r="K61" s="14">
        <v>60</v>
      </c>
      <c r="L61" s="12">
        <f t="shared" si="1"/>
        <v>35520.949999999997</v>
      </c>
      <c r="M61" s="12">
        <f t="shared" si="2"/>
        <v>99.96</v>
      </c>
      <c r="N61" s="12">
        <f t="shared" si="3"/>
        <v>87.51</v>
      </c>
      <c r="O61" s="15">
        <f t="shared" si="0"/>
        <v>8.44</v>
      </c>
    </row>
    <row r="62" spans="1:15" ht="12.75" customHeight="1" x14ac:dyDescent="0.25">
      <c r="A62" s="11">
        <v>41105</v>
      </c>
      <c r="B62" s="12">
        <v>172.8</v>
      </c>
      <c r="C62" s="12">
        <v>162.1</v>
      </c>
      <c r="D62" s="12">
        <v>172</v>
      </c>
      <c r="E62" s="12">
        <v>10.633989219142503</v>
      </c>
      <c r="F62" s="13">
        <v>11561</v>
      </c>
      <c r="G62" s="12">
        <v>157576.43000000002</v>
      </c>
      <c r="H62" s="13">
        <v>17112</v>
      </c>
      <c r="I62" s="12">
        <v>2103325.15</v>
      </c>
      <c r="J62" s="12">
        <v>70101.08</v>
      </c>
      <c r="K62" s="14">
        <v>61</v>
      </c>
      <c r="L62" s="12">
        <f t="shared" si="1"/>
        <v>40567.75</v>
      </c>
      <c r="M62" s="12">
        <f t="shared" si="2"/>
        <v>93.81</v>
      </c>
      <c r="N62" s="12">
        <f t="shared" si="3"/>
        <v>99.54</v>
      </c>
      <c r="O62" s="15">
        <f t="shared" si="0"/>
        <v>6.15</v>
      </c>
    </row>
    <row r="63" spans="1:15" ht="12.75" customHeight="1" x14ac:dyDescent="0.25">
      <c r="A63" s="11">
        <v>41136</v>
      </c>
      <c r="B63" s="12">
        <v>172.8</v>
      </c>
      <c r="C63" s="12">
        <v>154.44999999999999</v>
      </c>
      <c r="D63" s="12">
        <v>186.3</v>
      </c>
      <c r="E63" s="12">
        <v>15.047042850278643</v>
      </c>
      <c r="F63" s="13">
        <v>9751</v>
      </c>
      <c r="G63" s="12">
        <v>166254.55000000002</v>
      </c>
      <c r="H63" s="13">
        <v>17552</v>
      </c>
      <c r="I63" s="12">
        <v>1893808.7</v>
      </c>
      <c r="J63" s="12">
        <v>75708.850000000006</v>
      </c>
      <c r="K63" s="14">
        <v>62</v>
      </c>
      <c r="L63" s="12">
        <f t="shared" si="1"/>
        <v>43812.99</v>
      </c>
      <c r="M63" s="12">
        <f t="shared" si="2"/>
        <v>89.38</v>
      </c>
      <c r="N63" s="12">
        <f t="shared" si="3"/>
        <v>107.81</v>
      </c>
      <c r="O63" s="15">
        <f t="shared" si="0"/>
        <v>8.7100000000000009</v>
      </c>
    </row>
    <row r="64" spans="1:15" ht="12.75" customHeight="1" x14ac:dyDescent="0.25">
      <c r="A64" s="11">
        <v>41167</v>
      </c>
      <c r="B64" s="12">
        <v>173.7</v>
      </c>
      <c r="C64" s="12">
        <v>156.02500000000001</v>
      </c>
      <c r="D64" s="12">
        <v>207.02500000000001</v>
      </c>
      <c r="E64" s="12">
        <v>14.162070519588065</v>
      </c>
      <c r="F64" s="13">
        <v>9130</v>
      </c>
      <c r="G64" s="12">
        <v>129280.8</v>
      </c>
      <c r="H64" s="13">
        <v>13160</v>
      </c>
      <c r="I64" s="12">
        <v>1447277.88</v>
      </c>
      <c r="J64" s="12">
        <v>64012.09</v>
      </c>
      <c r="K64" s="14">
        <v>63</v>
      </c>
      <c r="L64" s="12">
        <f t="shared" si="1"/>
        <v>36852.1</v>
      </c>
      <c r="M64" s="12">
        <f t="shared" si="2"/>
        <v>89.82</v>
      </c>
      <c r="N64" s="12">
        <f t="shared" si="3"/>
        <v>119.19</v>
      </c>
      <c r="O64" s="15">
        <f t="shared" si="0"/>
        <v>8.15</v>
      </c>
    </row>
    <row r="65" spans="1:15" ht="12.75" customHeight="1" x14ac:dyDescent="0.25">
      <c r="A65" s="11">
        <v>41197</v>
      </c>
      <c r="B65" s="12">
        <v>174</v>
      </c>
      <c r="C65" s="12">
        <v>167.22</v>
      </c>
      <c r="D65" s="12">
        <v>202.36</v>
      </c>
      <c r="E65" s="12">
        <v>10.741894091454</v>
      </c>
      <c r="F65" s="13">
        <v>11235</v>
      </c>
      <c r="G65" s="12">
        <v>120663.90000000001</v>
      </c>
      <c r="H65" s="13">
        <v>12561</v>
      </c>
      <c r="I65" s="12">
        <v>1373928.75</v>
      </c>
      <c r="J65" s="12">
        <v>61172.43</v>
      </c>
      <c r="K65" s="14">
        <v>64</v>
      </c>
      <c r="L65" s="12">
        <f t="shared" si="1"/>
        <v>35156.57</v>
      </c>
      <c r="M65" s="12">
        <f t="shared" si="2"/>
        <v>96.1</v>
      </c>
      <c r="N65" s="12">
        <f t="shared" si="3"/>
        <v>116.3</v>
      </c>
      <c r="O65" s="15">
        <f t="shared" si="0"/>
        <v>6.17</v>
      </c>
    </row>
    <row r="66" spans="1:15" ht="12.75" customHeight="1" x14ac:dyDescent="0.25">
      <c r="A66" s="11">
        <v>41228</v>
      </c>
      <c r="B66" s="12">
        <v>174.1</v>
      </c>
      <c r="C66" s="12">
        <v>154.72499999999999</v>
      </c>
      <c r="D66" s="12">
        <v>201.2</v>
      </c>
      <c r="E66" s="12">
        <v>10.632285004366837</v>
      </c>
      <c r="F66" s="13">
        <v>12607</v>
      </c>
      <c r="G66" s="12">
        <v>197047.41</v>
      </c>
      <c r="H66" s="13">
        <v>14149</v>
      </c>
      <c r="I66" s="12">
        <v>1532205.77</v>
      </c>
      <c r="J66" s="12">
        <v>67464.62</v>
      </c>
      <c r="K66" s="14">
        <v>65</v>
      </c>
      <c r="L66" s="12">
        <f t="shared" si="1"/>
        <v>38750.5</v>
      </c>
      <c r="M66" s="12">
        <f t="shared" si="2"/>
        <v>88.87</v>
      </c>
      <c r="N66" s="12">
        <f t="shared" si="3"/>
        <v>115.57</v>
      </c>
      <c r="O66" s="15">
        <f t="shared" si="0"/>
        <v>6.11</v>
      </c>
    </row>
    <row r="67" spans="1:15" ht="12.75" customHeight="1" x14ac:dyDescent="0.25">
      <c r="A67" s="11">
        <v>41258</v>
      </c>
      <c r="B67" s="12">
        <v>174</v>
      </c>
      <c r="C67" s="12">
        <v>144.27500000000001</v>
      </c>
      <c r="D67" s="12">
        <v>188.6</v>
      </c>
      <c r="E67" s="12">
        <v>12.259083520190192</v>
      </c>
      <c r="F67" s="13">
        <v>11458</v>
      </c>
      <c r="G67" s="12">
        <v>163391.07999999999</v>
      </c>
      <c r="H67" s="13">
        <v>15251</v>
      </c>
      <c r="I67" s="12">
        <v>1556345.75</v>
      </c>
      <c r="J67" s="12">
        <v>69780.34</v>
      </c>
      <c r="K67" s="14">
        <v>66</v>
      </c>
      <c r="L67" s="12">
        <f t="shared" si="1"/>
        <v>40103.64</v>
      </c>
      <c r="M67" s="12">
        <f t="shared" si="2"/>
        <v>82.92</v>
      </c>
      <c r="N67" s="12">
        <f t="shared" si="3"/>
        <v>108.39</v>
      </c>
      <c r="O67" s="15">
        <f t="shared" ref="O67:O109" si="4">ROUND(100*E67/B67,2)</f>
        <v>7.05</v>
      </c>
    </row>
    <row r="68" spans="1:15" ht="12.75" customHeight="1" x14ac:dyDescent="0.25">
      <c r="A68" s="11">
        <v>41289</v>
      </c>
      <c r="B68" s="12">
        <v>175.1</v>
      </c>
      <c r="C68" s="12">
        <v>156.72</v>
      </c>
      <c r="D68" s="12">
        <v>169.88</v>
      </c>
      <c r="E68" s="12">
        <v>10.923123436509652</v>
      </c>
      <c r="F68" s="13">
        <v>9223</v>
      </c>
      <c r="G68" s="12">
        <v>119161.16</v>
      </c>
      <c r="H68" s="13">
        <v>12599</v>
      </c>
      <c r="I68" s="12">
        <v>1357724.9</v>
      </c>
      <c r="J68" s="12">
        <v>54190.16</v>
      </c>
      <c r="K68" s="14">
        <v>67</v>
      </c>
      <c r="L68" s="12">
        <f t="shared" si="1"/>
        <v>30948.12</v>
      </c>
      <c r="M68" s="12">
        <f t="shared" si="2"/>
        <v>89.5</v>
      </c>
      <c r="N68" s="12">
        <f t="shared" si="3"/>
        <v>97.02</v>
      </c>
      <c r="O68" s="15">
        <f t="shared" si="4"/>
        <v>6.24</v>
      </c>
    </row>
    <row r="69" spans="1:15" ht="12.75" customHeight="1" x14ac:dyDescent="0.25">
      <c r="A69" s="11">
        <v>41320</v>
      </c>
      <c r="B69" s="12">
        <v>175.8</v>
      </c>
      <c r="C69" s="12">
        <v>148.97499999999999</v>
      </c>
      <c r="D69" s="12">
        <v>170.82499999999999</v>
      </c>
      <c r="E69" s="12">
        <v>14.599493913439852</v>
      </c>
      <c r="F69" s="13">
        <v>6087</v>
      </c>
      <c r="G69" s="12">
        <v>88870.2</v>
      </c>
      <c r="H69" s="13">
        <v>11559</v>
      </c>
      <c r="I69" s="12">
        <v>1266657.57</v>
      </c>
      <c r="J69" s="12">
        <v>47832.61</v>
      </c>
      <c r="K69" s="14">
        <v>68</v>
      </c>
      <c r="L69" s="12">
        <f t="shared" ref="L69:L109" si="5">ROUND(100*J69/B69,2)</f>
        <v>27208.54</v>
      </c>
      <c r="M69" s="12">
        <f t="shared" ref="M69:M109" si="6">ROUND(100*C69/B69,2)</f>
        <v>84.74</v>
      </c>
      <c r="N69" s="12">
        <f t="shared" ref="N69:N109" si="7">ROUND(100*D69/B69,2)</f>
        <v>97.17</v>
      </c>
      <c r="O69" s="15">
        <f t="shared" si="4"/>
        <v>8.3000000000000007</v>
      </c>
    </row>
    <row r="70" spans="1:15" ht="12.75" customHeight="1" x14ac:dyDescent="0.25">
      <c r="A70" s="11">
        <v>41348</v>
      </c>
      <c r="B70" s="12">
        <v>176.2</v>
      </c>
      <c r="C70" s="12">
        <v>150.92500000000001</v>
      </c>
      <c r="D70" s="12">
        <v>164.3</v>
      </c>
      <c r="E70" s="12">
        <v>14.435087663531958</v>
      </c>
      <c r="F70" s="13">
        <v>7308</v>
      </c>
      <c r="G70" s="12">
        <v>120143.52</v>
      </c>
      <c r="H70" s="13">
        <v>13840</v>
      </c>
      <c r="I70" s="12">
        <v>1463799.09</v>
      </c>
      <c r="J70" s="12">
        <v>57269.36</v>
      </c>
      <c r="K70" s="14">
        <v>69</v>
      </c>
      <c r="L70" s="12">
        <f t="shared" si="5"/>
        <v>32502.47</v>
      </c>
      <c r="M70" s="12">
        <f t="shared" si="6"/>
        <v>85.66</v>
      </c>
      <c r="N70" s="12">
        <f t="shared" si="7"/>
        <v>93.25</v>
      </c>
      <c r="O70" s="15">
        <f t="shared" si="4"/>
        <v>8.19</v>
      </c>
    </row>
    <row r="71" spans="1:15" ht="12.75" customHeight="1" x14ac:dyDescent="0.25">
      <c r="A71" s="11">
        <v>41379</v>
      </c>
      <c r="B71" s="12">
        <v>176.9</v>
      </c>
      <c r="C71" s="12">
        <v>162.16</v>
      </c>
      <c r="D71" s="12">
        <v>172.98</v>
      </c>
      <c r="E71" s="12">
        <v>12.914891905202037</v>
      </c>
      <c r="F71" s="13">
        <v>7683</v>
      </c>
      <c r="G71" s="12">
        <v>137602.53</v>
      </c>
      <c r="H71" s="13">
        <v>13442</v>
      </c>
      <c r="I71" s="12">
        <v>1636487.83</v>
      </c>
      <c r="J71" s="12">
        <v>55700.89</v>
      </c>
      <c r="K71" s="14">
        <v>70</v>
      </c>
      <c r="L71" s="12">
        <f t="shared" si="5"/>
        <v>31487.22</v>
      </c>
      <c r="M71" s="12">
        <f t="shared" si="6"/>
        <v>91.67</v>
      </c>
      <c r="N71" s="12">
        <f t="shared" si="7"/>
        <v>97.78</v>
      </c>
      <c r="O71" s="15">
        <f t="shared" si="4"/>
        <v>7.3</v>
      </c>
    </row>
    <row r="72" spans="1:15" ht="12.75" customHeight="1" x14ac:dyDescent="0.25">
      <c r="A72" s="11">
        <v>41409</v>
      </c>
      <c r="B72" s="12">
        <v>177.7</v>
      </c>
      <c r="C72" s="12">
        <v>182.17500000000001</v>
      </c>
      <c r="D72" s="12">
        <v>170.875</v>
      </c>
      <c r="E72" s="12">
        <v>12.748045103436919</v>
      </c>
      <c r="F72" s="13">
        <v>8088</v>
      </c>
      <c r="G72" s="12">
        <v>127386</v>
      </c>
      <c r="H72" s="13">
        <v>14654</v>
      </c>
      <c r="I72" s="12">
        <v>2049969.64</v>
      </c>
      <c r="J72" s="12">
        <v>61770.69</v>
      </c>
      <c r="K72" s="14">
        <v>71</v>
      </c>
      <c r="L72" s="12">
        <f t="shared" si="5"/>
        <v>34761.22</v>
      </c>
      <c r="M72" s="12">
        <f t="shared" si="6"/>
        <v>102.52</v>
      </c>
      <c r="N72" s="12">
        <f t="shared" si="7"/>
        <v>96.16</v>
      </c>
      <c r="O72" s="15">
        <f t="shared" si="4"/>
        <v>7.17</v>
      </c>
    </row>
    <row r="73" spans="1:15" ht="12.75" customHeight="1" x14ac:dyDescent="0.25">
      <c r="A73" s="11">
        <v>41440</v>
      </c>
      <c r="B73" s="12">
        <v>178</v>
      </c>
      <c r="C73" s="12">
        <v>171.625</v>
      </c>
      <c r="D73" s="12">
        <v>163.17500000000001</v>
      </c>
      <c r="E73" s="12">
        <v>15.633698748562063</v>
      </c>
      <c r="F73" s="13">
        <v>7055</v>
      </c>
      <c r="G73" s="12">
        <v>124379.65</v>
      </c>
      <c r="H73" s="13">
        <v>15241</v>
      </c>
      <c r="I73" s="12">
        <v>1970654.78</v>
      </c>
      <c r="J73" s="12">
        <v>64426.16</v>
      </c>
      <c r="K73" s="14">
        <v>72</v>
      </c>
      <c r="L73" s="12">
        <f t="shared" si="5"/>
        <v>36194.47</v>
      </c>
      <c r="M73" s="12">
        <f t="shared" si="6"/>
        <v>96.42</v>
      </c>
      <c r="N73" s="12">
        <f t="shared" si="7"/>
        <v>91.67</v>
      </c>
      <c r="O73" s="15">
        <f t="shared" si="4"/>
        <v>8.7799999999999994</v>
      </c>
    </row>
    <row r="74" spans="1:15" ht="12.75" customHeight="1" x14ac:dyDescent="0.25">
      <c r="A74" s="11">
        <v>41470</v>
      </c>
      <c r="B74" s="12">
        <v>177.5</v>
      </c>
      <c r="C74" s="12">
        <v>153.06</v>
      </c>
      <c r="D74" s="12">
        <v>159.12</v>
      </c>
      <c r="E74" s="12">
        <v>14.398675674661138</v>
      </c>
      <c r="F74" s="13">
        <v>9443</v>
      </c>
      <c r="G74" s="12">
        <v>154865.19999999998</v>
      </c>
      <c r="H74" s="13">
        <v>18469</v>
      </c>
      <c r="I74" s="12">
        <v>1999313.36</v>
      </c>
      <c r="J74" s="12">
        <v>74415.570000000007</v>
      </c>
      <c r="K74" s="14">
        <v>73</v>
      </c>
      <c r="L74" s="12">
        <f t="shared" si="5"/>
        <v>41924.26</v>
      </c>
      <c r="M74" s="12">
        <f t="shared" si="6"/>
        <v>86.23</v>
      </c>
      <c r="N74" s="12">
        <f t="shared" si="7"/>
        <v>89.65</v>
      </c>
      <c r="O74" s="15">
        <f t="shared" si="4"/>
        <v>8.11</v>
      </c>
    </row>
    <row r="75" spans="1:15" ht="12.75" customHeight="1" x14ac:dyDescent="0.25">
      <c r="A75" s="11">
        <v>41501</v>
      </c>
      <c r="B75" s="12">
        <v>177.5</v>
      </c>
      <c r="C75" s="12">
        <v>156.07499999999999</v>
      </c>
      <c r="D75" s="12">
        <v>155.375</v>
      </c>
      <c r="E75" s="12">
        <v>14.583905018059431</v>
      </c>
      <c r="F75" s="13">
        <v>9396</v>
      </c>
      <c r="G75" s="12">
        <v>136993.68</v>
      </c>
      <c r="H75" s="13">
        <v>19513</v>
      </c>
      <c r="I75" s="12">
        <v>2146621.8199999998</v>
      </c>
      <c r="J75" s="12">
        <v>76670.81</v>
      </c>
      <c r="K75" s="14">
        <v>74</v>
      </c>
      <c r="L75" s="12">
        <f t="shared" si="5"/>
        <v>43194.82</v>
      </c>
      <c r="M75" s="12">
        <f t="shared" si="6"/>
        <v>87.93</v>
      </c>
      <c r="N75" s="12">
        <f t="shared" si="7"/>
        <v>87.54</v>
      </c>
      <c r="O75" s="15">
        <f t="shared" si="4"/>
        <v>8.2200000000000006</v>
      </c>
    </row>
    <row r="76" spans="1:15" ht="12.75" customHeight="1" x14ac:dyDescent="0.25">
      <c r="A76" s="11">
        <v>41532</v>
      </c>
      <c r="B76" s="12">
        <v>178.3</v>
      </c>
      <c r="C76" s="12">
        <v>167.15</v>
      </c>
      <c r="D76" s="12">
        <v>165.05</v>
      </c>
      <c r="E76" s="12">
        <v>13.80716627017277</v>
      </c>
      <c r="F76" s="13">
        <v>8341</v>
      </c>
      <c r="G76" s="12">
        <v>148553.21</v>
      </c>
      <c r="H76" s="13">
        <v>14854</v>
      </c>
      <c r="I76" s="12">
        <v>1732973.43</v>
      </c>
      <c r="J76" s="12">
        <v>62332.53</v>
      </c>
      <c r="K76" s="14">
        <v>75</v>
      </c>
      <c r="L76" s="12">
        <f t="shared" si="5"/>
        <v>34959.360000000001</v>
      </c>
      <c r="M76" s="12">
        <f t="shared" si="6"/>
        <v>93.75</v>
      </c>
      <c r="N76" s="12">
        <f t="shared" si="7"/>
        <v>92.57</v>
      </c>
      <c r="O76" s="15">
        <f t="shared" si="4"/>
        <v>7.74</v>
      </c>
    </row>
    <row r="77" spans="1:15" ht="12.75" customHeight="1" x14ac:dyDescent="0.25">
      <c r="A77" s="11">
        <v>41562</v>
      </c>
      <c r="B77" s="12">
        <v>177.7</v>
      </c>
      <c r="C77" s="12">
        <v>136.54</v>
      </c>
      <c r="D77" s="12">
        <v>155.52000000000001</v>
      </c>
      <c r="E77" s="12">
        <v>14.824138875958537</v>
      </c>
      <c r="F77" s="13">
        <v>7501</v>
      </c>
      <c r="G77" s="12">
        <v>111164.82</v>
      </c>
      <c r="H77" s="13">
        <v>15802</v>
      </c>
      <c r="I77" s="12">
        <v>1566948.43</v>
      </c>
      <c r="J77" s="12">
        <v>59568.86</v>
      </c>
      <c r="K77" s="14">
        <v>76</v>
      </c>
      <c r="L77" s="12">
        <f t="shared" si="5"/>
        <v>33522.15</v>
      </c>
      <c r="M77" s="12">
        <f t="shared" si="6"/>
        <v>76.84</v>
      </c>
      <c r="N77" s="12">
        <f t="shared" si="7"/>
        <v>87.52</v>
      </c>
      <c r="O77" s="15">
        <f t="shared" si="4"/>
        <v>8.34</v>
      </c>
    </row>
    <row r="78" spans="1:15" ht="12.75" customHeight="1" x14ac:dyDescent="0.25">
      <c r="A78" s="11">
        <v>41593</v>
      </c>
      <c r="B78" s="12">
        <v>177.4</v>
      </c>
      <c r="C78" s="12">
        <v>117.05</v>
      </c>
      <c r="D78" s="12">
        <v>140.375</v>
      </c>
      <c r="E78" s="12">
        <v>15.160419731987531</v>
      </c>
      <c r="F78" s="13">
        <v>8591</v>
      </c>
      <c r="G78" s="12">
        <v>147421.56</v>
      </c>
      <c r="H78" s="13">
        <v>19181</v>
      </c>
      <c r="I78" s="12">
        <v>1645880.28</v>
      </c>
      <c r="J78" s="12">
        <v>67678</v>
      </c>
      <c r="K78" s="14">
        <v>77</v>
      </c>
      <c r="L78" s="12">
        <f t="shared" si="5"/>
        <v>38149.94</v>
      </c>
      <c r="M78" s="12">
        <f t="shared" si="6"/>
        <v>65.98</v>
      </c>
      <c r="N78" s="12">
        <f t="shared" si="7"/>
        <v>79.13</v>
      </c>
      <c r="O78" s="15">
        <f t="shared" si="4"/>
        <v>8.5500000000000007</v>
      </c>
    </row>
    <row r="79" spans="1:15" ht="12.75" customHeight="1" x14ac:dyDescent="0.25">
      <c r="A79" s="11">
        <v>41623</v>
      </c>
      <c r="B79" s="12">
        <v>176.7</v>
      </c>
      <c r="C79" s="12">
        <v>116.6</v>
      </c>
      <c r="D79" s="12">
        <v>140.04000000000002</v>
      </c>
      <c r="E79" s="12">
        <v>12.871627774250106</v>
      </c>
      <c r="F79" s="13">
        <v>10306</v>
      </c>
      <c r="G79" s="12">
        <v>163556.22</v>
      </c>
      <c r="H79" s="13">
        <v>21405</v>
      </c>
      <c r="I79" s="12">
        <v>1713444.28</v>
      </c>
      <c r="J79" s="12">
        <v>69647.33</v>
      </c>
      <c r="K79" s="14">
        <v>78</v>
      </c>
      <c r="L79" s="12">
        <f t="shared" si="5"/>
        <v>39415.58</v>
      </c>
      <c r="M79" s="12">
        <f t="shared" si="6"/>
        <v>65.989999999999995</v>
      </c>
      <c r="N79" s="12">
        <f t="shared" si="7"/>
        <v>79.25</v>
      </c>
      <c r="O79" s="15">
        <f t="shared" si="4"/>
        <v>7.28</v>
      </c>
    </row>
    <row r="80" spans="1:15" ht="12.75" customHeight="1" x14ac:dyDescent="0.25">
      <c r="A80" s="11">
        <v>41654</v>
      </c>
      <c r="B80" s="12">
        <v>177.1</v>
      </c>
      <c r="C80" s="12">
        <v>115.72499999999999</v>
      </c>
      <c r="D80" s="12">
        <v>130.9</v>
      </c>
      <c r="E80" s="12">
        <v>15.153227734095342</v>
      </c>
      <c r="F80" s="13">
        <v>6714</v>
      </c>
      <c r="G80" s="12">
        <v>135287.09999999998</v>
      </c>
      <c r="H80" s="13">
        <v>16653</v>
      </c>
      <c r="I80" s="12">
        <v>1373277.15</v>
      </c>
      <c r="J80" s="12">
        <v>54763.49</v>
      </c>
      <c r="K80" s="14">
        <v>79</v>
      </c>
      <c r="L80" s="12">
        <f t="shared" si="5"/>
        <v>30922.35</v>
      </c>
      <c r="M80" s="12">
        <f t="shared" si="6"/>
        <v>65.34</v>
      </c>
      <c r="N80" s="12">
        <f t="shared" si="7"/>
        <v>73.91</v>
      </c>
      <c r="O80" s="15">
        <f t="shared" si="4"/>
        <v>8.56</v>
      </c>
    </row>
    <row r="81" spans="1:15" ht="12.75" customHeight="1" x14ac:dyDescent="0.25">
      <c r="A81" s="11">
        <v>41685</v>
      </c>
      <c r="B81" s="12">
        <v>177.8</v>
      </c>
      <c r="C81" s="12">
        <v>125.375</v>
      </c>
      <c r="D81" s="12">
        <v>128.85</v>
      </c>
      <c r="E81" s="12">
        <v>13.469581622763732</v>
      </c>
      <c r="F81" s="13">
        <v>6922</v>
      </c>
      <c r="G81" s="12">
        <v>100161.34000000001</v>
      </c>
      <c r="H81" s="13">
        <v>14941</v>
      </c>
      <c r="I81" s="12">
        <v>1233225.8400000001</v>
      </c>
      <c r="J81" s="12">
        <v>48817.4</v>
      </c>
      <c r="K81" s="14">
        <v>80</v>
      </c>
      <c r="L81" s="12">
        <f t="shared" si="5"/>
        <v>27456.36</v>
      </c>
      <c r="M81" s="12">
        <f t="shared" si="6"/>
        <v>70.510000000000005</v>
      </c>
      <c r="N81" s="12">
        <f t="shared" si="7"/>
        <v>72.47</v>
      </c>
      <c r="O81" s="15">
        <f t="shared" si="4"/>
        <v>7.58</v>
      </c>
    </row>
    <row r="82" spans="1:15" ht="12.75" customHeight="1" x14ac:dyDescent="0.25">
      <c r="A82" s="11">
        <v>41713</v>
      </c>
      <c r="B82" s="12">
        <v>178.8</v>
      </c>
      <c r="C82" s="12">
        <v>134.92500000000001</v>
      </c>
      <c r="D82" s="12">
        <v>144.375</v>
      </c>
      <c r="E82" s="12">
        <v>14.794142296829877</v>
      </c>
      <c r="F82" s="13">
        <v>7160</v>
      </c>
      <c r="G82" s="12">
        <v>141696.4</v>
      </c>
      <c r="H82" s="13">
        <v>15940</v>
      </c>
      <c r="I82" s="12">
        <v>1505862.59</v>
      </c>
      <c r="J82" s="12">
        <v>56761.94</v>
      </c>
      <c r="K82" s="14">
        <v>81</v>
      </c>
      <c r="L82" s="12">
        <f t="shared" si="5"/>
        <v>31746.05</v>
      </c>
      <c r="M82" s="12">
        <f t="shared" si="6"/>
        <v>75.459999999999994</v>
      </c>
      <c r="N82" s="12">
        <f t="shared" si="7"/>
        <v>80.75</v>
      </c>
      <c r="O82" s="15">
        <f t="shared" si="4"/>
        <v>8.27</v>
      </c>
    </row>
    <row r="83" spans="1:15" ht="12.75" customHeight="1" x14ac:dyDescent="0.25">
      <c r="A83" s="11">
        <v>41744</v>
      </c>
      <c r="B83" s="12">
        <v>179.8</v>
      </c>
      <c r="C83" s="12">
        <v>143.69999999999999</v>
      </c>
      <c r="D83" s="12">
        <v>148.41999999999999</v>
      </c>
      <c r="E83" s="12">
        <v>11.008866227017933</v>
      </c>
      <c r="F83" s="13">
        <v>9119</v>
      </c>
      <c r="G83" s="12">
        <v>127757.19</v>
      </c>
      <c r="H83" s="13">
        <v>15195</v>
      </c>
      <c r="I83" s="12">
        <v>1669763.67</v>
      </c>
      <c r="J83" s="12">
        <v>57978.47</v>
      </c>
      <c r="K83" s="14">
        <v>82</v>
      </c>
      <c r="L83" s="12">
        <f t="shared" si="5"/>
        <v>32246.09</v>
      </c>
      <c r="M83" s="12">
        <f t="shared" si="6"/>
        <v>79.92</v>
      </c>
      <c r="N83" s="12">
        <f t="shared" si="7"/>
        <v>82.55</v>
      </c>
      <c r="O83" s="15">
        <f t="shared" si="4"/>
        <v>6.12</v>
      </c>
    </row>
    <row r="84" spans="1:15" ht="12.75" customHeight="1" x14ac:dyDescent="0.25">
      <c r="A84" s="11">
        <v>41774</v>
      </c>
      <c r="B84" s="12">
        <v>179.8</v>
      </c>
      <c r="C84" s="12">
        <v>145.17500000000001</v>
      </c>
      <c r="D84" s="12">
        <v>146.07499999999999</v>
      </c>
      <c r="E84" s="12">
        <v>11.627479872314346</v>
      </c>
      <c r="F84" s="13">
        <v>9622</v>
      </c>
      <c r="G84" s="12">
        <v>160013.85999999999</v>
      </c>
      <c r="H84" s="13">
        <v>17510</v>
      </c>
      <c r="I84" s="12">
        <v>1936167.69</v>
      </c>
      <c r="J84" s="12">
        <v>64867.28</v>
      </c>
      <c r="K84" s="14">
        <v>83</v>
      </c>
      <c r="L84" s="12">
        <f t="shared" si="5"/>
        <v>36077.46</v>
      </c>
      <c r="M84" s="12">
        <f t="shared" si="6"/>
        <v>80.739999999999995</v>
      </c>
      <c r="N84" s="12">
        <f t="shared" si="7"/>
        <v>81.239999999999995</v>
      </c>
      <c r="O84" s="15">
        <f t="shared" si="4"/>
        <v>6.47</v>
      </c>
    </row>
    <row r="85" spans="1:15" ht="12.75" customHeight="1" x14ac:dyDescent="0.25">
      <c r="A85" s="11">
        <v>41805</v>
      </c>
      <c r="B85" s="12">
        <v>179.9</v>
      </c>
      <c r="C85" s="12">
        <v>138.22499999999999</v>
      </c>
      <c r="D85" s="12">
        <v>152.69999999999999</v>
      </c>
      <c r="E85" s="12">
        <v>13.337349480604678</v>
      </c>
      <c r="F85" s="13">
        <v>8651</v>
      </c>
      <c r="G85" s="12">
        <v>150008.34</v>
      </c>
      <c r="H85" s="13">
        <v>17700</v>
      </c>
      <c r="I85" s="12">
        <v>1923479.86</v>
      </c>
      <c r="J85" s="12">
        <v>65095.3</v>
      </c>
      <c r="K85" s="14">
        <v>84</v>
      </c>
      <c r="L85" s="12">
        <f t="shared" si="5"/>
        <v>36184.160000000003</v>
      </c>
      <c r="M85" s="12">
        <f t="shared" si="6"/>
        <v>76.83</v>
      </c>
      <c r="N85" s="12">
        <f t="shared" si="7"/>
        <v>84.88</v>
      </c>
      <c r="O85" s="15">
        <f t="shared" si="4"/>
        <v>7.41</v>
      </c>
    </row>
    <row r="86" spans="1:15" ht="12.75" customHeight="1" x14ac:dyDescent="0.25">
      <c r="A86" s="11">
        <v>41835</v>
      </c>
      <c r="B86" s="12">
        <v>180.1</v>
      </c>
      <c r="C86" s="12">
        <v>143.69999999999999</v>
      </c>
      <c r="D86" s="12">
        <v>152.76</v>
      </c>
      <c r="E86" s="12">
        <v>13.216053588761049</v>
      </c>
      <c r="F86" s="13">
        <v>9705</v>
      </c>
      <c r="G86" s="12">
        <v>138005.1</v>
      </c>
      <c r="H86" s="13">
        <v>19788</v>
      </c>
      <c r="I86" s="12">
        <v>2185393.9700000002</v>
      </c>
      <c r="J86" s="12">
        <v>72721.87</v>
      </c>
      <c r="K86" s="14">
        <v>85</v>
      </c>
      <c r="L86" s="12">
        <f t="shared" si="5"/>
        <v>40378.61</v>
      </c>
      <c r="M86" s="12">
        <f t="shared" si="6"/>
        <v>79.790000000000006</v>
      </c>
      <c r="N86" s="12">
        <f t="shared" si="7"/>
        <v>84.82</v>
      </c>
      <c r="O86" s="15">
        <f t="shared" si="4"/>
        <v>7.34</v>
      </c>
    </row>
    <row r="87" spans="1:15" ht="12.75" customHeight="1" x14ac:dyDescent="0.25">
      <c r="A87" s="11">
        <v>41866</v>
      </c>
      <c r="B87" s="12">
        <v>180.7</v>
      </c>
      <c r="C87" s="12">
        <v>152.57499999999999</v>
      </c>
      <c r="D87" s="12">
        <v>149.4</v>
      </c>
      <c r="E87" s="12">
        <v>15.585387321158136</v>
      </c>
      <c r="F87" s="13">
        <v>8929</v>
      </c>
      <c r="G87" s="12">
        <v>148132.10999999999</v>
      </c>
      <c r="H87" s="13">
        <v>20234</v>
      </c>
      <c r="I87" s="12">
        <v>2190128</v>
      </c>
      <c r="J87" s="12">
        <v>76993.86</v>
      </c>
      <c r="K87" s="14">
        <v>86</v>
      </c>
      <c r="L87" s="12">
        <f t="shared" si="5"/>
        <v>42608.67</v>
      </c>
      <c r="M87" s="12">
        <f t="shared" si="6"/>
        <v>84.44</v>
      </c>
      <c r="N87" s="12">
        <f t="shared" si="7"/>
        <v>82.68</v>
      </c>
      <c r="O87" s="15">
        <f t="shared" si="4"/>
        <v>8.6300000000000008</v>
      </c>
    </row>
    <row r="88" spans="1:15" ht="12.75" customHeight="1" x14ac:dyDescent="0.25">
      <c r="A88" s="11">
        <v>41897</v>
      </c>
      <c r="B88" s="12">
        <v>181</v>
      </c>
      <c r="C88" s="12">
        <v>144.96</v>
      </c>
      <c r="D88" s="12">
        <v>167.7</v>
      </c>
      <c r="E88" s="12">
        <v>11.56579611546185</v>
      </c>
      <c r="F88" s="13">
        <v>10618</v>
      </c>
      <c r="G88" s="12">
        <v>175940.26</v>
      </c>
      <c r="H88" s="13">
        <v>15947</v>
      </c>
      <c r="I88" s="12">
        <v>1668330.92</v>
      </c>
      <c r="J88" s="12">
        <v>65449.79</v>
      </c>
      <c r="K88" s="14">
        <v>87</v>
      </c>
      <c r="L88" s="12">
        <f t="shared" si="5"/>
        <v>36160.1</v>
      </c>
      <c r="M88" s="12">
        <f t="shared" si="6"/>
        <v>80.09</v>
      </c>
      <c r="N88" s="12">
        <f t="shared" si="7"/>
        <v>92.65</v>
      </c>
      <c r="O88" s="15">
        <f t="shared" si="4"/>
        <v>6.39</v>
      </c>
    </row>
    <row r="89" spans="1:15" ht="12.75" customHeight="1" x14ac:dyDescent="0.25">
      <c r="A89" s="11">
        <v>41927</v>
      </c>
      <c r="B89" s="12">
        <v>181.3</v>
      </c>
      <c r="C89" s="12">
        <v>153.52500000000001</v>
      </c>
      <c r="D89" s="12">
        <v>157.67500000000001</v>
      </c>
      <c r="E89" s="12">
        <v>15.091127328950664</v>
      </c>
      <c r="F89" s="13">
        <v>7243</v>
      </c>
      <c r="G89" s="12">
        <v>145511.87</v>
      </c>
      <c r="H89" s="13">
        <v>14991</v>
      </c>
      <c r="I89" s="12">
        <v>1668278.93</v>
      </c>
      <c r="J89" s="12">
        <v>60186.76</v>
      </c>
      <c r="K89" s="14">
        <v>88</v>
      </c>
      <c r="L89" s="12">
        <f t="shared" si="5"/>
        <v>33197.33</v>
      </c>
      <c r="M89" s="12">
        <f t="shared" si="6"/>
        <v>84.68</v>
      </c>
      <c r="N89" s="12">
        <f t="shared" si="7"/>
        <v>86.97</v>
      </c>
      <c r="O89" s="15">
        <f t="shared" si="4"/>
        <v>8.32</v>
      </c>
    </row>
    <row r="90" spans="1:15" ht="12.75" customHeight="1" x14ac:dyDescent="0.25">
      <c r="A90" s="11">
        <v>41958</v>
      </c>
      <c r="B90" s="12">
        <v>181.3</v>
      </c>
      <c r="C90" s="12">
        <v>145.9</v>
      </c>
      <c r="D90" s="12">
        <v>163.15</v>
      </c>
      <c r="E90" s="12">
        <v>13.298944234522819</v>
      </c>
      <c r="F90" s="13">
        <v>9136</v>
      </c>
      <c r="G90" s="12">
        <v>167188.80000000002</v>
      </c>
      <c r="H90" s="13">
        <v>16974</v>
      </c>
      <c r="I90" s="12">
        <v>1852493.04</v>
      </c>
      <c r="J90" s="12">
        <v>66181.52</v>
      </c>
      <c r="K90" s="14">
        <v>89</v>
      </c>
      <c r="L90" s="12">
        <f t="shared" si="5"/>
        <v>36503.870000000003</v>
      </c>
      <c r="M90" s="12">
        <f t="shared" si="6"/>
        <v>80.47</v>
      </c>
      <c r="N90" s="12">
        <f t="shared" si="7"/>
        <v>89.99</v>
      </c>
      <c r="O90" s="15">
        <f t="shared" si="4"/>
        <v>7.34</v>
      </c>
    </row>
    <row r="91" spans="1:15" ht="12.75" customHeight="1" x14ac:dyDescent="0.25">
      <c r="A91" s="11">
        <v>41988</v>
      </c>
      <c r="B91" s="12">
        <v>180.9</v>
      </c>
      <c r="C91" s="12">
        <v>139.58000000000001</v>
      </c>
      <c r="D91" s="12">
        <v>156.4</v>
      </c>
      <c r="E91" s="12">
        <v>12.980414498218162</v>
      </c>
      <c r="F91" s="13">
        <v>9837</v>
      </c>
      <c r="G91" s="12">
        <v>167032.26</v>
      </c>
      <c r="H91" s="13">
        <v>17753</v>
      </c>
      <c r="I91" s="12">
        <v>1873090.2</v>
      </c>
      <c r="J91" s="12">
        <v>68482.5</v>
      </c>
      <c r="K91" s="14">
        <v>90</v>
      </c>
      <c r="L91" s="12">
        <f t="shared" si="5"/>
        <v>37856.550000000003</v>
      </c>
      <c r="M91" s="12">
        <f t="shared" si="6"/>
        <v>77.16</v>
      </c>
      <c r="N91" s="12">
        <f t="shared" si="7"/>
        <v>86.46</v>
      </c>
      <c r="O91" s="15">
        <f t="shared" si="4"/>
        <v>7.18</v>
      </c>
    </row>
    <row r="92" spans="1:15" ht="12.75" customHeight="1" x14ac:dyDescent="0.25">
      <c r="A92" s="11">
        <v>42019</v>
      </c>
      <c r="B92" s="12">
        <v>181.7</v>
      </c>
      <c r="C92" s="12">
        <v>156.75</v>
      </c>
      <c r="D92" s="12">
        <v>170.85</v>
      </c>
      <c r="E92" s="12">
        <v>13.155701009784295</v>
      </c>
      <c r="F92" s="13">
        <v>7511</v>
      </c>
      <c r="G92" s="12">
        <v>113866.76</v>
      </c>
      <c r="H92" s="13">
        <v>13369</v>
      </c>
      <c r="I92" s="12">
        <v>1495902.17</v>
      </c>
      <c r="J92" s="12">
        <v>53695.94</v>
      </c>
      <c r="K92" s="14">
        <v>91</v>
      </c>
      <c r="L92" s="12">
        <f t="shared" si="5"/>
        <v>29551.98</v>
      </c>
      <c r="M92" s="12">
        <f t="shared" si="6"/>
        <v>86.27</v>
      </c>
      <c r="N92" s="12">
        <f t="shared" si="7"/>
        <v>94.03</v>
      </c>
      <c r="O92" s="15">
        <f t="shared" si="4"/>
        <v>7.24</v>
      </c>
    </row>
    <row r="93" spans="1:15" ht="12.75" customHeight="1" x14ac:dyDescent="0.25">
      <c r="A93" s="11">
        <v>42050</v>
      </c>
      <c r="B93" s="12">
        <v>183.1</v>
      </c>
      <c r="C93" s="12">
        <v>163.30000000000001</v>
      </c>
      <c r="D93" s="12">
        <v>183.5</v>
      </c>
      <c r="E93" s="12">
        <v>12.134023653895197</v>
      </c>
      <c r="F93" s="13">
        <v>7320</v>
      </c>
      <c r="G93" s="12">
        <v>96111.6</v>
      </c>
      <c r="H93" s="13">
        <v>11073</v>
      </c>
      <c r="I93" s="12">
        <v>1379646.35</v>
      </c>
      <c r="J93" s="12">
        <v>50001.8</v>
      </c>
      <c r="K93" s="14">
        <v>92</v>
      </c>
      <c r="L93" s="12">
        <f t="shared" si="5"/>
        <v>27308.47</v>
      </c>
      <c r="M93" s="12">
        <f t="shared" si="6"/>
        <v>89.19</v>
      </c>
      <c r="N93" s="12">
        <f t="shared" si="7"/>
        <v>100.22</v>
      </c>
      <c r="O93" s="15">
        <f t="shared" si="4"/>
        <v>6.63</v>
      </c>
    </row>
    <row r="94" spans="1:15" ht="12.75" customHeight="1" x14ac:dyDescent="0.25">
      <c r="A94" s="11">
        <v>42078</v>
      </c>
      <c r="B94" s="12">
        <v>184.2</v>
      </c>
      <c r="C94" s="12">
        <v>169.3</v>
      </c>
      <c r="D94" s="12">
        <v>184.78</v>
      </c>
      <c r="E94" s="12">
        <v>13.580132360291394</v>
      </c>
      <c r="F94" s="13">
        <v>7712</v>
      </c>
      <c r="G94" s="12">
        <v>127864.95999999999</v>
      </c>
      <c r="H94" s="13">
        <v>12378</v>
      </c>
      <c r="I94" s="12">
        <v>1615280.62</v>
      </c>
      <c r="J94" s="12">
        <v>57836.47</v>
      </c>
      <c r="K94" s="14">
        <v>93</v>
      </c>
      <c r="L94" s="12">
        <f t="shared" si="5"/>
        <v>31398.74</v>
      </c>
      <c r="M94" s="12">
        <f t="shared" si="6"/>
        <v>91.91</v>
      </c>
      <c r="N94" s="12">
        <f t="shared" si="7"/>
        <v>100.31</v>
      </c>
      <c r="O94" s="15">
        <f t="shared" si="4"/>
        <v>7.37</v>
      </c>
    </row>
    <row r="95" spans="1:15" ht="12.75" customHeight="1" x14ac:dyDescent="0.25">
      <c r="A95" s="11">
        <v>42109</v>
      </c>
      <c r="B95" s="12">
        <v>183.8</v>
      </c>
      <c r="C95" s="12">
        <v>166.9</v>
      </c>
      <c r="D95" s="12">
        <v>177.02500000000001</v>
      </c>
      <c r="E95" s="12">
        <v>14.516315166184341</v>
      </c>
      <c r="F95" s="13">
        <v>7115</v>
      </c>
      <c r="G95" s="12">
        <v>124654.8</v>
      </c>
      <c r="H95" s="13">
        <v>13638</v>
      </c>
      <c r="I95" s="12">
        <v>1698926.83</v>
      </c>
      <c r="J95" s="12">
        <v>57399.47</v>
      </c>
      <c r="K95" s="14">
        <v>94</v>
      </c>
      <c r="L95" s="12">
        <f t="shared" si="5"/>
        <v>31229.31</v>
      </c>
      <c r="M95" s="12">
        <f t="shared" si="6"/>
        <v>90.81</v>
      </c>
      <c r="N95" s="12">
        <f t="shared" si="7"/>
        <v>96.31</v>
      </c>
      <c r="O95" s="15">
        <f t="shared" si="4"/>
        <v>7.9</v>
      </c>
    </row>
    <row r="96" spans="1:15" ht="12.75" customHeight="1" x14ac:dyDescent="0.25">
      <c r="A96" s="11">
        <v>42139</v>
      </c>
      <c r="B96" s="12">
        <v>183.5</v>
      </c>
      <c r="C96" s="12">
        <v>149.72499999999999</v>
      </c>
      <c r="D96" s="12">
        <v>169.25</v>
      </c>
      <c r="E96" s="12">
        <v>12.36606913858974</v>
      </c>
      <c r="F96" s="13">
        <v>9402</v>
      </c>
      <c r="G96" s="12">
        <v>144508.74</v>
      </c>
      <c r="H96" s="13">
        <v>16468</v>
      </c>
      <c r="I96" s="12">
        <v>1944099.32</v>
      </c>
      <c r="J96" s="12">
        <v>65915.23</v>
      </c>
      <c r="K96" s="14">
        <v>95</v>
      </c>
      <c r="L96" s="12">
        <f t="shared" si="5"/>
        <v>35921.11</v>
      </c>
      <c r="M96" s="12">
        <f t="shared" si="6"/>
        <v>81.59</v>
      </c>
      <c r="N96" s="12">
        <f t="shared" si="7"/>
        <v>92.23</v>
      </c>
      <c r="O96" s="15">
        <f t="shared" si="4"/>
        <v>6.74</v>
      </c>
    </row>
    <row r="97" spans="1:15" ht="12.75" customHeight="1" x14ac:dyDescent="0.25">
      <c r="A97" s="11">
        <v>42170</v>
      </c>
      <c r="B97" s="12">
        <v>183.7</v>
      </c>
      <c r="C97" s="12">
        <v>162.28</v>
      </c>
      <c r="D97" s="12">
        <v>165.14</v>
      </c>
      <c r="E97" s="12">
        <v>17.001341555712767</v>
      </c>
      <c r="F97" s="13">
        <v>7093</v>
      </c>
      <c r="G97" s="12">
        <v>120581</v>
      </c>
      <c r="H97" s="13">
        <v>16502</v>
      </c>
      <c r="I97" s="12">
        <v>1913754.8</v>
      </c>
      <c r="J97" s="12">
        <v>67195.97</v>
      </c>
      <c r="K97" s="14">
        <v>96</v>
      </c>
      <c r="L97" s="12">
        <f t="shared" si="5"/>
        <v>36579.19</v>
      </c>
      <c r="M97" s="12">
        <f t="shared" si="6"/>
        <v>88.34</v>
      </c>
      <c r="N97" s="12">
        <f t="shared" si="7"/>
        <v>89.9</v>
      </c>
      <c r="O97" s="15">
        <f t="shared" si="4"/>
        <v>9.25</v>
      </c>
    </row>
    <row r="98" spans="1:15" ht="12.75" customHeight="1" x14ac:dyDescent="0.25">
      <c r="A98" s="11">
        <v>42200</v>
      </c>
      <c r="B98" s="12">
        <v>183.9</v>
      </c>
      <c r="C98" s="12">
        <v>151.25</v>
      </c>
      <c r="D98" s="12">
        <v>175.47499999999999</v>
      </c>
      <c r="E98" s="12">
        <v>16.387215345342224</v>
      </c>
      <c r="F98" s="13">
        <v>8485</v>
      </c>
      <c r="G98" s="12">
        <v>164524.15</v>
      </c>
      <c r="H98" s="13">
        <v>18121</v>
      </c>
      <c r="I98" s="12">
        <v>2107527.61</v>
      </c>
      <c r="J98" s="12">
        <v>75404.2</v>
      </c>
      <c r="K98" s="14">
        <v>97</v>
      </c>
      <c r="L98" s="12">
        <f t="shared" si="5"/>
        <v>41002.83</v>
      </c>
      <c r="M98" s="12">
        <f t="shared" si="6"/>
        <v>82.25</v>
      </c>
      <c r="N98" s="12">
        <f t="shared" si="7"/>
        <v>95.42</v>
      </c>
      <c r="O98" s="15">
        <f t="shared" si="4"/>
        <v>8.91</v>
      </c>
    </row>
    <row r="99" spans="1:15" ht="12.75" customHeight="1" x14ac:dyDescent="0.25">
      <c r="A99" s="11">
        <v>42231</v>
      </c>
      <c r="B99" s="12">
        <v>184.6</v>
      </c>
      <c r="C99" s="12">
        <v>166.02500000000001</v>
      </c>
      <c r="D99" s="12">
        <v>174.52500000000001</v>
      </c>
      <c r="E99" s="12">
        <v>17.282467886183714</v>
      </c>
      <c r="F99" s="13">
        <v>8246</v>
      </c>
      <c r="G99" s="12">
        <v>150736.88</v>
      </c>
      <c r="H99" s="13">
        <v>17807</v>
      </c>
      <c r="I99" s="12">
        <v>2233645.13</v>
      </c>
      <c r="J99" s="12">
        <v>79382.009999999995</v>
      </c>
      <c r="K99" s="14">
        <v>98</v>
      </c>
      <c r="L99" s="12">
        <f t="shared" si="5"/>
        <v>43002.17</v>
      </c>
      <c r="M99" s="12">
        <f t="shared" si="6"/>
        <v>89.94</v>
      </c>
      <c r="N99" s="12">
        <f t="shared" si="7"/>
        <v>94.54</v>
      </c>
      <c r="O99" s="15">
        <f t="shared" si="4"/>
        <v>9.36</v>
      </c>
    </row>
    <row r="100" spans="1:15" ht="12.75" customHeight="1" x14ac:dyDescent="0.25">
      <c r="A100" s="11">
        <v>42262</v>
      </c>
      <c r="B100" s="12">
        <v>185.2</v>
      </c>
      <c r="C100" s="12">
        <v>170.88</v>
      </c>
      <c r="D100" s="12">
        <v>178.58</v>
      </c>
      <c r="E100" s="12">
        <v>12.748689832619899</v>
      </c>
      <c r="F100" s="13">
        <v>8498</v>
      </c>
      <c r="G100" s="12">
        <v>142341.5</v>
      </c>
      <c r="H100" s="13">
        <v>14681</v>
      </c>
      <c r="I100" s="12">
        <v>1983700.61</v>
      </c>
      <c r="J100" s="12">
        <v>64271.11</v>
      </c>
      <c r="K100" s="14">
        <v>99</v>
      </c>
      <c r="L100" s="12">
        <f t="shared" si="5"/>
        <v>34703.620000000003</v>
      </c>
      <c r="M100" s="12">
        <f t="shared" si="6"/>
        <v>92.27</v>
      </c>
      <c r="N100" s="12">
        <f t="shared" si="7"/>
        <v>96.43</v>
      </c>
      <c r="O100" s="15">
        <f t="shared" si="4"/>
        <v>6.88</v>
      </c>
    </row>
    <row r="101" spans="1:15" ht="12.75" customHeight="1" x14ac:dyDescent="0.25">
      <c r="A101" s="11">
        <v>42292</v>
      </c>
      <c r="B101" s="12">
        <v>185</v>
      </c>
      <c r="C101" s="12">
        <v>171.35</v>
      </c>
      <c r="D101" s="12">
        <v>172.2</v>
      </c>
      <c r="E101" s="12">
        <v>14.005427069190111</v>
      </c>
      <c r="F101" s="13">
        <v>7653</v>
      </c>
      <c r="G101" s="12">
        <v>145483.53</v>
      </c>
      <c r="H101" s="13">
        <v>14427</v>
      </c>
      <c r="I101" s="12">
        <v>1768631</v>
      </c>
      <c r="J101" s="12">
        <v>61536.66</v>
      </c>
      <c r="K101" s="14">
        <v>100</v>
      </c>
      <c r="L101" s="12">
        <f t="shared" si="5"/>
        <v>33263.06</v>
      </c>
      <c r="M101" s="12">
        <f t="shared" si="6"/>
        <v>92.62</v>
      </c>
      <c r="N101" s="12">
        <f t="shared" si="7"/>
        <v>93.08</v>
      </c>
      <c r="O101" s="15">
        <f t="shared" si="4"/>
        <v>7.57</v>
      </c>
    </row>
    <row r="102" spans="1:15" ht="12.75" customHeight="1" x14ac:dyDescent="0.25">
      <c r="A102" s="11">
        <v>42323</v>
      </c>
      <c r="B102" s="12">
        <v>184.5</v>
      </c>
      <c r="C102" s="12">
        <v>160.19999999999999</v>
      </c>
      <c r="D102" s="12">
        <v>173.9</v>
      </c>
      <c r="E102" s="12">
        <v>14.9536027539061</v>
      </c>
      <c r="F102" s="13">
        <v>8313</v>
      </c>
      <c r="G102" s="12">
        <v>157531.35</v>
      </c>
      <c r="H102" s="13">
        <v>16168</v>
      </c>
      <c r="I102" s="12">
        <v>1876667.31</v>
      </c>
      <c r="J102" s="12">
        <v>68498.740000000005</v>
      </c>
      <c r="K102" s="14">
        <v>101</v>
      </c>
      <c r="L102" s="12">
        <f t="shared" si="5"/>
        <v>37126.69</v>
      </c>
      <c r="M102" s="12">
        <f t="shared" si="6"/>
        <v>86.83</v>
      </c>
      <c r="N102" s="12">
        <f t="shared" si="7"/>
        <v>94.25</v>
      </c>
      <c r="O102" s="15">
        <f t="shared" si="4"/>
        <v>8.1</v>
      </c>
    </row>
    <row r="103" spans="1:15" ht="12.75" customHeight="1" x14ac:dyDescent="0.25">
      <c r="A103" s="11">
        <v>42353</v>
      </c>
      <c r="B103" s="12">
        <v>184.3</v>
      </c>
      <c r="C103" s="12">
        <v>152.88</v>
      </c>
      <c r="D103" s="12">
        <v>174.06</v>
      </c>
      <c r="E103" s="12">
        <v>16.710167785637832</v>
      </c>
      <c r="F103" s="13">
        <v>8047</v>
      </c>
      <c r="G103" s="12">
        <v>174700.37</v>
      </c>
      <c r="H103" s="13">
        <v>16661</v>
      </c>
      <c r="I103" s="12">
        <v>1842848.27</v>
      </c>
      <c r="J103" s="12">
        <v>72106.53</v>
      </c>
      <c r="K103" s="14">
        <v>102</v>
      </c>
      <c r="L103" s="12">
        <f t="shared" si="5"/>
        <v>39124.54</v>
      </c>
      <c r="M103" s="12">
        <f t="shared" si="6"/>
        <v>82.95</v>
      </c>
      <c r="N103" s="12">
        <f t="shared" si="7"/>
        <v>94.44</v>
      </c>
      <c r="O103" s="15">
        <f t="shared" si="4"/>
        <v>9.07</v>
      </c>
    </row>
    <row r="104" spans="1:15" ht="12.75" customHeight="1" x14ac:dyDescent="0.25">
      <c r="A104" s="11">
        <v>42384</v>
      </c>
      <c r="B104" s="12">
        <v>185.2</v>
      </c>
      <c r="C104" s="12">
        <v>170.17500000000001</v>
      </c>
      <c r="D104" s="12">
        <v>175.65</v>
      </c>
      <c r="E104" s="12">
        <v>13.301275776942644</v>
      </c>
      <c r="F104" s="13">
        <v>7456</v>
      </c>
      <c r="G104" s="12">
        <v>121532.8</v>
      </c>
      <c r="H104" s="13">
        <v>12744</v>
      </c>
      <c r="I104" s="12">
        <v>1548636.75</v>
      </c>
      <c r="J104" s="12">
        <v>55769.02</v>
      </c>
      <c r="K104" s="14">
        <v>103</v>
      </c>
      <c r="L104" s="12">
        <f t="shared" si="5"/>
        <v>30112.86</v>
      </c>
      <c r="M104" s="12">
        <f t="shared" si="6"/>
        <v>91.89</v>
      </c>
      <c r="N104" s="12">
        <f t="shared" si="7"/>
        <v>94.84</v>
      </c>
      <c r="O104" s="15">
        <f t="shared" si="4"/>
        <v>7.18</v>
      </c>
    </row>
    <row r="105" spans="1:15" ht="12.75" customHeight="1" x14ac:dyDescent="0.25">
      <c r="A105" s="11">
        <v>42415</v>
      </c>
      <c r="B105" s="12">
        <v>186.2</v>
      </c>
      <c r="C105" s="12">
        <v>172.75</v>
      </c>
      <c r="D105" s="12">
        <v>190.9</v>
      </c>
      <c r="E105" s="12">
        <v>17.164756329844106</v>
      </c>
      <c r="F105" s="13">
        <v>5593</v>
      </c>
      <c r="G105" s="12">
        <v>118347.88</v>
      </c>
      <c r="H105" s="13">
        <v>11271</v>
      </c>
      <c r="I105" s="12">
        <v>1413269.83</v>
      </c>
      <c r="J105" s="12">
        <v>52371.02</v>
      </c>
      <c r="K105" s="14">
        <v>104</v>
      </c>
      <c r="L105" s="12">
        <f t="shared" si="5"/>
        <v>28126.22</v>
      </c>
      <c r="M105" s="12">
        <f t="shared" si="6"/>
        <v>92.78</v>
      </c>
      <c r="N105" s="12">
        <f t="shared" si="7"/>
        <v>102.52</v>
      </c>
      <c r="O105" s="15">
        <f t="shared" si="4"/>
        <v>9.2200000000000006</v>
      </c>
    </row>
    <row r="106" spans="1:15" ht="12.75" customHeight="1" x14ac:dyDescent="0.25">
      <c r="A106" s="11">
        <v>42444</v>
      </c>
      <c r="B106" s="12">
        <v>187.4</v>
      </c>
      <c r="C106" s="12">
        <v>186.6</v>
      </c>
      <c r="D106" s="12">
        <v>190.66</v>
      </c>
      <c r="E106" s="12">
        <v>13.005481981211959</v>
      </c>
      <c r="F106" s="13">
        <v>8338</v>
      </c>
      <c r="G106" s="12">
        <v>108477.38</v>
      </c>
      <c r="H106" s="13">
        <v>12161</v>
      </c>
      <c r="I106" s="12">
        <v>1613513.03</v>
      </c>
      <c r="J106" s="12">
        <v>59860.91</v>
      </c>
      <c r="K106" s="14">
        <v>105</v>
      </c>
      <c r="L106" s="12">
        <f t="shared" si="5"/>
        <v>31942.85</v>
      </c>
      <c r="M106" s="12">
        <f t="shared" si="6"/>
        <v>99.57</v>
      </c>
      <c r="N106" s="12">
        <f t="shared" si="7"/>
        <v>101.74</v>
      </c>
      <c r="O106" s="15">
        <f t="shared" si="4"/>
        <v>6.94</v>
      </c>
    </row>
    <row r="107" spans="1:15" ht="12.75" customHeight="1" x14ac:dyDescent="0.25">
      <c r="A107" s="11">
        <v>42475</v>
      </c>
      <c r="B107" s="12">
        <v>188</v>
      </c>
      <c r="C107" s="12">
        <v>181.77500000000001</v>
      </c>
      <c r="D107" s="12">
        <v>219.07499999999999</v>
      </c>
      <c r="E107" s="12">
        <v>16.643525511097618</v>
      </c>
      <c r="F107" s="13">
        <v>7377</v>
      </c>
      <c r="G107" s="12">
        <v>144884.28</v>
      </c>
      <c r="H107" s="13">
        <v>11379</v>
      </c>
      <c r="I107" s="12">
        <v>1481711.95</v>
      </c>
      <c r="J107" s="12">
        <v>61910.94</v>
      </c>
      <c r="K107" s="14">
        <v>106</v>
      </c>
      <c r="L107" s="12">
        <f t="shared" si="5"/>
        <v>32931.35</v>
      </c>
      <c r="M107" s="12">
        <f t="shared" si="6"/>
        <v>96.69</v>
      </c>
      <c r="N107" s="12">
        <f t="shared" si="7"/>
        <v>116.53</v>
      </c>
      <c r="O107" s="15">
        <f t="shared" si="4"/>
        <v>8.85</v>
      </c>
    </row>
    <row r="108" spans="1:15" ht="12.75" customHeight="1" x14ac:dyDescent="0.25">
      <c r="A108" s="11">
        <v>42505</v>
      </c>
      <c r="B108" s="12">
        <v>189.1</v>
      </c>
      <c r="C108" s="12">
        <v>203.34</v>
      </c>
      <c r="D108" s="12">
        <v>235.44</v>
      </c>
      <c r="E108" s="12">
        <v>15.317037068760373</v>
      </c>
      <c r="F108" s="13">
        <v>8725</v>
      </c>
      <c r="G108" s="12">
        <v>133667</v>
      </c>
      <c r="H108" s="13">
        <v>12110</v>
      </c>
      <c r="I108" s="12">
        <v>1783442.41</v>
      </c>
      <c r="J108" s="12">
        <v>70733.27</v>
      </c>
      <c r="K108" s="14">
        <v>107</v>
      </c>
      <c r="L108" s="12">
        <f t="shared" si="5"/>
        <v>37405.22</v>
      </c>
      <c r="M108" s="12">
        <f t="shared" si="6"/>
        <v>107.53</v>
      </c>
      <c r="N108" s="12">
        <f t="shared" si="7"/>
        <v>124.51</v>
      </c>
      <c r="O108" s="15">
        <f t="shared" si="4"/>
        <v>8.1</v>
      </c>
    </row>
    <row r="109" spans="1:15" ht="12.75" customHeight="1" x14ac:dyDescent="0.25">
      <c r="A109" s="11">
        <v>42536</v>
      </c>
      <c r="B109" s="12">
        <v>189.7</v>
      </c>
      <c r="C109" s="12">
        <v>197.92500000000001</v>
      </c>
      <c r="D109" s="12">
        <v>206.625</v>
      </c>
      <c r="E109" s="12">
        <v>14.816194696694742</v>
      </c>
      <c r="F109" s="13">
        <v>8317</v>
      </c>
      <c r="G109" s="12">
        <v>123257.94</v>
      </c>
      <c r="H109" s="13">
        <v>13016</v>
      </c>
      <c r="I109" s="12">
        <v>2005404.78</v>
      </c>
      <c r="J109" s="12">
        <v>69003.259999999995</v>
      </c>
      <c r="K109" s="14">
        <v>108</v>
      </c>
      <c r="L109" s="12">
        <f t="shared" si="5"/>
        <v>36374.94</v>
      </c>
      <c r="M109" s="12">
        <f t="shared" si="6"/>
        <v>104.34</v>
      </c>
      <c r="N109" s="12">
        <f t="shared" si="7"/>
        <v>108.92</v>
      </c>
      <c r="O109" s="15">
        <f t="shared" si="4"/>
        <v>7.81</v>
      </c>
    </row>
    <row r="110" spans="1:15" ht="12.75" customHeight="1" x14ac:dyDescent="0.25">
      <c r="A110" s="11"/>
      <c r="B110" s="12"/>
      <c r="C110" s="12"/>
      <c r="D110" s="12"/>
      <c r="E110" s="12"/>
      <c r="F110" s="13"/>
      <c r="G110" s="12"/>
      <c r="H110" s="13"/>
      <c r="I110" s="12"/>
      <c r="J110" s="12"/>
      <c r="K110" s="14"/>
      <c r="L110" s="12"/>
      <c r="M110" s="12"/>
      <c r="N110" s="12"/>
      <c r="O110" s="15"/>
    </row>
    <row r="111" spans="1:15" ht="12.75" customHeight="1" x14ac:dyDescent="0.25">
      <c r="A111" s="15" t="s">
        <v>30</v>
      </c>
      <c r="B111" s="17">
        <f>AVERAGE(B2:B109)</f>
        <v>170.05185185185184</v>
      </c>
      <c r="C111" s="17">
        <f t="shared" ref="C111:O111" si="8">AVERAGE(C2:C109)</f>
        <v>137.89479629629628</v>
      </c>
      <c r="D111" s="17">
        <f t="shared" si="8"/>
        <v>154.85483333333335</v>
      </c>
      <c r="E111" s="17">
        <f t="shared" si="8"/>
        <v>12.552448847647993</v>
      </c>
      <c r="F111" s="17">
        <f t="shared" si="8"/>
        <v>9263.4907407407409</v>
      </c>
      <c r="G111" s="17">
        <f t="shared" si="8"/>
        <v>138163.81207800139</v>
      </c>
      <c r="H111" s="17">
        <f t="shared" si="8"/>
        <v>16293.87962962963</v>
      </c>
      <c r="I111" s="17">
        <f t="shared" si="8"/>
        <v>1583087.9602777781</v>
      </c>
      <c r="J111" s="17">
        <f t="shared" si="8"/>
        <v>60823.532870370371</v>
      </c>
      <c r="K111" s="17">
        <f t="shared" si="8"/>
        <v>54.5</v>
      </c>
      <c r="L111" s="17">
        <f t="shared" si="8"/>
        <v>35811.41546296297</v>
      </c>
      <c r="M111" s="17">
        <f t="shared" si="8"/>
        <v>80.77277777777779</v>
      </c>
      <c r="N111" s="17">
        <f t="shared" si="8"/>
        <v>90.893981481481489</v>
      </c>
      <c r="O111" s="17">
        <f t="shared" si="8"/>
        <v>7.3606481481481483</v>
      </c>
    </row>
    <row r="112" spans="1:15" ht="12.75" customHeight="1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3:15" ht="12.75" customHeight="1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3:15" ht="12.75" customHeight="1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3:15" ht="12.75" customHeight="1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3:15" ht="12.75" customHeight="1" x14ac:dyDescent="0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</sheetData>
  <phoneticPr fontId="0" type="noConversion"/>
  <printOptions horizontalCentered="1" verticalCentered="1" gridLines="1"/>
  <pageMargins left="0.75" right="0.75" top="1" bottom="1" header="0.5" footer="0.5"/>
  <pageSetup scale="60" firstPageNumber="4294967295" orientation="landscape" horizontalDpi="300" verticalDpi="300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File Information</vt:lpstr>
      <vt:lpstr>Adam's Data</vt:lpstr>
      <vt:lpstr>'Adam''s Data'!Print_Area</vt:lpstr>
      <vt:lpstr>'Adam''s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2020-01-13T05:23:00Z</cp:lastPrinted>
  <dcterms:created xsi:type="dcterms:W3CDTF">2004-07-26T01:01:39Z</dcterms:created>
  <dcterms:modified xsi:type="dcterms:W3CDTF">2024-01-10T05:29:20Z</dcterms:modified>
</cp:coreProperties>
</file>