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0" yWindow="4500" windowWidth="12390" windowHeight="4095" activeTab="0"/>
  </bookViews>
  <sheets>
    <sheet name="Cover" sheetId="1" r:id="rId1"/>
    <sheet name="Example" sheetId="2" r:id="rId2"/>
    <sheet name="Explanation" sheetId="3" r:id="rId3"/>
    <sheet name="NRGM_BGD_ST_END_DATE" sheetId="4" r:id="rId4"/>
    <sheet name="Director" sheetId="5" r:id="rId5"/>
    <sheet name="Funding_1" sheetId="6" r:id="rId6"/>
    <sheet name="Agency" sheetId="7" r:id="rId7"/>
  </sheets>
  <externalReferences>
    <externalReference r:id="rId10"/>
  </externalReferences>
  <definedNames>
    <definedName name="NvsAnswerCol">"'[40013009_TUC_GC09_2005-10-30.xls]Agency'!$A$4:$A$143"</definedName>
    <definedName name="NvsASD">"V2005-10-30"</definedName>
    <definedName name="NvsAutoDrillOk">"VN"</definedName>
    <definedName name="NvsDrillHyperLink" localSheetId="6">"http://admnps4.csun.edu/psc/fs84cfg/?ICType=Panel&amp;target=main&amp;menu=REPORT_BOOKS&amp;market=GBL&amp;panelGroupName=IC_RUN_DRILLDOWN&amp;Action=A&amp;SERVERNAME=_xFFFF__xFFFF_ʜ_x0012_⚤_xFFFF__xFFFF_&amp;NVS_INSTANCE=0_0"</definedName>
    <definedName name="NvsElapsedTime">0.0000694444461259991</definedName>
    <definedName name="NvsEndTime" localSheetId="6">38658.5710648148</definedName>
    <definedName name="NvsEndTime" localSheetId="4">38497.6315740741</definedName>
    <definedName name="NvsEndTime" localSheetId="5">38497.6315740741</definedName>
    <definedName name="NvsEndTime">38658.5710648148</definedName>
    <definedName name="NvsInstCritOpt" localSheetId="6">"S"</definedName>
    <definedName name="NvsInstCritOpt" localSheetId="4">"S"</definedName>
    <definedName name="NvsInstCritOpt" localSheetId="5">"S"</definedName>
    <definedName name="NvsInstLang">"VENG"</definedName>
    <definedName name="NvsInstSpec">"%,FPROJECT_ID,V40013009"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 localSheetId="6">"V"</definedName>
    <definedName name="NvsPanelBusUnit" localSheetId="4">"V"</definedName>
    <definedName name="NvsPanelBusUnit" localSheetId="5">"V"</definedName>
    <definedName name="NvsPanelBusUnit">"VNRTUC"</definedName>
    <definedName name="NvsPanelEffdt" localSheetId="6">"V2005-06-30"</definedName>
    <definedName name="NvsPanelEffdt" localSheetId="4">"V2005-06-30"</definedName>
    <definedName name="NvsPanelEffdt" localSheetId="5">"V2005-06-30"</definedName>
    <definedName name="NvsPanelEffdt">"V2005-10-02"</definedName>
    <definedName name="NvsPanelSetid">"VNRTUC"</definedName>
    <definedName name="NvsQueryName" localSheetId="6">"NRTUC_PROJECT_AGENCY"</definedName>
    <definedName name="NvsQueryName" localSheetId="4">"NRTUC_PROJECT_DIRECTOR"</definedName>
    <definedName name="NvsQueryName" localSheetId="5">"NRTUC_PROJECT_FUNDING_1"</definedName>
    <definedName name="NvsReqBU">"VNRTUC"</definedName>
    <definedName name="NvsReqBUOnly">"VY"</definedName>
    <definedName name="NvsRowCount" localSheetId="6">140</definedName>
    <definedName name="NvsRowCount" localSheetId="4">4</definedName>
    <definedName name="NvsRowCount" localSheetId="5">1</definedName>
    <definedName name="NvsSheetType" localSheetId="6">"T"</definedName>
    <definedName name="NvsSheetType" localSheetId="4">"T"</definedName>
    <definedName name="NvsSheetType" localSheetId="2">"M"</definedName>
    <definedName name="NvsSheetType" localSheetId="5">"T"</definedName>
    <definedName name="NvsTransLed">"VN"</definedName>
    <definedName name="NvsTreeASD">"V2005-10-30"</definedName>
    <definedName name="NvsUpdateOption" localSheetId="6">"N"</definedName>
    <definedName name="NvsUpdateOption" localSheetId="4">"N"</definedName>
    <definedName name="NvsUpdateOption" localSheetId="5">"N"</definedName>
    <definedName name="NvsValTbl.ACCOUNT">"GL_ACCOUNT_TBL"</definedName>
    <definedName name="NvsValTbl.PROJECT_ID">"PROJECT_VW"</definedName>
    <definedName name="NvsValTbl.SCENARIO">"BD_SCENARIO_TBL"</definedName>
    <definedName name="_xlnm.Print_Area" localSheetId="1">'Example'!$B$2:$J$64</definedName>
    <definedName name="_xlnm.Print_Titles" localSheetId="2">'Explanation'!$12:$13</definedName>
    <definedName name="SCN">'Explanation'!$L$8</definedName>
  </definedNames>
  <calcPr fullCalcOnLoad="1"/>
</workbook>
</file>

<file path=xl/sharedStrings.xml><?xml version="1.0" encoding="utf-8"?>
<sst xmlns="http://schemas.openxmlformats.org/spreadsheetml/2006/main" count="2710" uniqueCount="1190">
  <si>
    <t>%,FCURRENCY_CD,VUSD</t>
  </si>
  <si>
    <t>%,ATF,FACCOUNT,UACCOUNT</t>
  </si>
  <si>
    <t>%,ATF,FDESCR,UDESCR</t>
  </si>
  <si>
    <t>%,C</t>
  </si>
  <si>
    <t>Account</t>
  </si>
  <si>
    <t>Description</t>
  </si>
  <si>
    <t>Budget</t>
  </si>
  <si>
    <t>Encumbrance</t>
  </si>
  <si>
    <t>Actual</t>
  </si>
  <si>
    <t>%,FACCOUNT,TACCT_ROLLUP,XDYYNYN00,NEXPENSES</t>
  </si>
  <si>
    <t>%,R,FACCOUNT,TACCT_ROLLUP,XDYYNYN00,NREVENUES</t>
  </si>
  <si>
    <t>Project</t>
  </si>
  <si>
    <t>2002-09-01</t>
  </si>
  <si>
    <t>2005-09-30</t>
  </si>
  <si>
    <t>2002-12-11</t>
  </si>
  <si>
    <t>2003-06-30</t>
  </si>
  <si>
    <t>2000-04-15</t>
  </si>
  <si>
    <t>2003-05-31</t>
  </si>
  <si>
    <t>2000-09-01</t>
  </si>
  <si>
    <t>2003-08-31</t>
  </si>
  <si>
    <t>2000-09-12</t>
  </si>
  <si>
    <t>2003-09-30</t>
  </si>
  <si>
    <t>2001-03-01</t>
  </si>
  <si>
    <t>2001-03-15</t>
  </si>
  <si>
    <t>2001-07-01</t>
  </si>
  <si>
    <t>2002-12-31</t>
  </si>
  <si>
    <t>2001-09-01</t>
  </si>
  <si>
    <t>2001-09-15</t>
  </si>
  <si>
    <t>2004-08-31</t>
  </si>
  <si>
    <t>2002-08-01</t>
  </si>
  <si>
    <t>2005-07-31</t>
  </si>
  <si>
    <t>2003-05-01</t>
  </si>
  <si>
    <t>2007-04-30</t>
  </si>
  <si>
    <t>2002-10-01</t>
  </si>
  <si>
    <t>2002-07-01</t>
  </si>
  <si>
    <t>2002-09-30</t>
  </si>
  <si>
    <t>2003-09-29</t>
  </si>
  <si>
    <t>2003-12-31</t>
  </si>
  <si>
    <t>2000-07-01</t>
  </si>
  <si>
    <t>2001-06-01</t>
  </si>
  <si>
    <t>2002-05-31</t>
  </si>
  <si>
    <t>2000-06-01</t>
  </si>
  <si>
    <t>2003-07-31</t>
  </si>
  <si>
    <t>2004-06-30</t>
  </si>
  <si>
    <t>1998-08-01</t>
  </si>
  <si>
    <t>1998-09-01</t>
  </si>
  <si>
    <t>2004-09-30</t>
  </si>
  <si>
    <t>1999-02-01</t>
  </si>
  <si>
    <t>2003-01-31</t>
  </si>
  <si>
    <t>2000-03-20</t>
  </si>
  <si>
    <t>2004-05-31</t>
  </si>
  <si>
    <t>2002-04-25</t>
  </si>
  <si>
    <t>2004-04-25</t>
  </si>
  <si>
    <t>2002-11-15</t>
  </si>
  <si>
    <t>2004-03-01</t>
  </si>
  <si>
    <t>2003-06-01</t>
  </si>
  <si>
    <t>2005-05-31</t>
  </si>
  <si>
    <t>2003-04-01</t>
  </si>
  <si>
    <t>1998-10-01</t>
  </si>
  <si>
    <t>2000-06-06</t>
  </si>
  <si>
    <t>2002-04-29</t>
  </si>
  <si>
    <t>2004-04-30</t>
  </si>
  <si>
    <t>2001-09-12</t>
  </si>
  <si>
    <t>2006-09-11</t>
  </si>
  <si>
    <t>2001-10-01</t>
  </si>
  <si>
    <t>2002-03-01</t>
  </si>
  <si>
    <t>2003-10-31</t>
  </si>
  <si>
    <t>2002-02-13</t>
  </si>
  <si>
    <t>2002-05-15</t>
  </si>
  <si>
    <t>2002-01-01</t>
  </si>
  <si>
    <t>2002-06-01</t>
  </si>
  <si>
    <t>2002-05-01</t>
  </si>
  <si>
    <t>2002-10-10</t>
  </si>
  <si>
    <t>2003-01-01</t>
  </si>
  <si>
    <t>2002-11-25</t>
  </si>
  <si>
    <t>2002-11-01</t>
  </si>
  <si>
    <t>2003-03-19</t>
  </si>
  <si>
    <t>2003-05-30</t>
  </si>
  <si>
    <t>2001-01-01</t>
  </si>
  <si>
    <t>2001-11-01</t>
  </si>
  <si>
    <t>2001-05-14</t>
  </si>
  <si>
    <t>2004-05-13</t>
  </si>
  <si>
    <t>2005-12-31</t>
  </si>
  <si>
    <t>2001-08-28</t>
  </si>
  <si>
    <t>2005-06-30</t>
  </si>
  <si>
    <t>2006-08-31</t>
  </si>
  <si>
    <t>1999-07-01</t>
  </si>
  <si>
    <t>2003-07-01</t>
  </si>
  <si>
    <t>2000-05-01</t>
  </si>
  <si>
    <t>2001-05-01</t>
  </si>
  <si>
    <t>1992-12-15</t>
  </si>
  <si>
    <t>2002-09-16</t>
  </si>
  <si>
    <t>2002-10-15</t>
  </si>
  <si>
    <t>2004-06-24</t>
  </si>
  <si>
    <t>2002-09-29</t>
  </si>
  <si>
    <t>2000-08-24</t>
  </si>
  <si>
    <t>2003-04-30</t>
  </si>
  <si>
    <t>1998-06-01</t>
  </si>
  <si>
    <t>1999-11-01</t>
  </si>
  <si>
    <t>2000-12-15</t>
  </si>
  <si>
    <t>2003-02-01</t>
  </si>
  <si>
    <t>2005-02-01</t>
  </si>
  <si>
    <t>2002-06-02</t>
  </si>
  <si>
    <t>2002-03-25</t>
  </si>
  <si>
    <t>2003-06-24</t>
  </si>
  <si>
    <t>2002-02-19</t>
  </si>
  <si>
    <t>2003-01-16</t>
  </si>
  <si>
    <t>2002-03-26</t>
  </si>
  <si>
    <t>2003-06-06</t>
  </si>
  <si>
    <t>2001-12-31</t>
  </si>
  <si>
    <t>2001-08-01</t>
  </si>
  <si>
    <t>2003-03-25</t>
  </si>
  <si>
    <t>2004-03-24</t>
  </si>
  <si>
    <t>1987-04-01</t>
  </si>
  <si>
    <t>2003-03-31</t>
  </si>
  <si>
    <t>2002-06-30</t>
  </si>
  <si>
    <t>2001-02-15</t>
  </si>
  <si>
    <t>2003-03-06</t>
  </si>
  <si>
    <t>2004-05-30</t>
  </si>
  <si>
    <t>1999-09-01</t>
  </si>
  <si>
    <t>2003-03-17</t>
  </si>
  <si>
    <t>2004-03-16</t>
  </si>
  <si>
    <t>2003-06-02</t>
  </si>
  <si>
    <t>2001-11-15</t>
  </si>
  <si>
    <t>2001-10-24</t>
  </si>
  <si>
    <t>2003-08-01</t>
  </si>
  <si>
    <t>2004-07-31</t>
  </si>
  <si>
    <t>2003-09-15</t>
  </si>
  <si>
    <t>2003-06-16</t>
  </si>
  <si>
    <t>2006-06-15</t>
  </si>
  <si>
    <t>2003-03-01</t>
  </si>
  <si>
    <t>2006-02-28</t>
  </si>
  <si>
    <t>2003-07-08</t>
  </si>
  <si>
    <t>2005-10-08</t>
  </si>
  <si>
    <t>2004-06-29</t>
  </si>
  <si>
    <t>2003-08-15</t>
  </si>
  <si>
    <t>2004-06-18</t>
  </si>
  <si>
    <t>2004-11-01</t>
  </si>
  <si>
    <t>2003-09-01</t>
  </si>
  <si>
    <t>2002-08-15</t>
  </si>
  <si>
    <t>2003-07-07</t>
  </si>
  <si>
    <t>2003-07-11</t>
  </si>
  <si>
    <t>2002-12-02</t>
  </si>
  <si>
    <t>2003-10-01</t>
  </si>
  <si>
    <t>2006-09-30</t>
  </si>
  <si>
    <t>2006-06-30</t>
  </si>
  <si>
    <t>2004-08-30</t>
  </si>
  <si>
    <t>2025-06-30</t>
  </si>
  <si>
    <t>2004-08-10</t>
  </si>
  <si>
    <t>2003-10-27</t>
  </si>
  <si>
    <t>Project Beginning Date:</t>
  </si>
  <si>
    <t>Project Ending Date:</t>
  </si>
  <si>
    <t>Bdgt Start Date</t>
  </si>
  <si>
    <t>Bdgt End Date</t>
  </si>
  <si>
    <t>2002-06-21</t>
  </si>
  <si>
    <t>2003-11-18</t>
  </si>
  <si>
    <t>2003-10-20</t>
  </si>
  <si>
    <t>2003-02-15</t>
  </si>
  <si>
    <t>2005-01-14</t>
  </si>
  <si>
    <t>2004-01-01</t>
  </si>
  <si>
    <t>2004-12-31</t>
  </si>
  <si>
    <t>2004-05-15</t>
  </si>
  <si>
    <t>2005-02-28</t>
  </si>
  <si>
    <t>2003-11-01</t>
  </si>
  <si>
    <t>2004-01-31</t>
  </si>
  <si>
    <t>2003-09-08</t>
  </si>
  <si>
    <t>2004-09-07</t>
  </si>
  <si>
    <t>2004-01-15</t>
  </si>
  <si>
    <t>2004-07-01</t>
  </si>
  <si>
    <t>2004-02-15</t>
  </si>
  <si>
    <t>2003-06-15</t>
  </si>
  <si>
    <t>2004-05-01</t>
  </si>
  <si>
    <t>2004-04-01</t>
  </si>
  <si>
    <t>2007-03-31</t>
  </si>
  <si>
    <t>2005-03-31</t>
  </si>
  <si>
    <t>2004-03-15</t>
  </si>
  <si>
    <t>2003-09-07</t>
  </si>
  <si>
    <t>2006-07-10</t>
  </si>
  <si>
    <t>2005-08-31</t>
  </si>
  <si>
    <t>2004-03-25</t>
  </si>
  <si>
    <t>2005-03-24</t>
  </si>
  <si>
    <t>2004-03-19</t>
  </si>
  <si>
    <t>2004-04-28</t>
  </si>
  <si>
    <t>2004-06-01</t>
  </si>
  <si>
    <t>2004-09-01</t>
  </si>
  <si>
    <t>2004-08-01</t>
  </si>
  <si>
    <t>2004-10-01</t>
  </si>
  <si>
    <t>2005-07-26</t>
  </si>
  <si>
    <t>2004-06-10</t>
  </si>
  <si>
    <t>2004-01-26</t>
  </si>
  <si>
    <t>2004-06-14</t>
  </si>
  <si>
    <t>2004-05-05</t>
  </si>
  <si>
    <t>2004-04-06</t>
  </si>
  <si>
    <t>2004-06-09</t>
  </si>
  <si>
    <t>2006-07-01</t>
  </si>
  <si>
    <t>2004-02-23</t>
  </si>
  <si>
    <t>2004-08-16</t>
  </si>
  <si>
    <t>2006-08-16</t>
  </si>
  <si>
    <t>2004-06-06</t>
  </si>
  <si>
    <t>%,FACCOUNT,V130110</t>
  </si>
  <si>
    <t>2006-01-31</t>
  </si>
  <si>
    <t>2006-05-31</t>
  </si>
  <si>
    <t>2007-07-31</t>
  </si>
  <si>
    <t>2006-07-31</t>
  </si>
  <si>
    <t>2010-12-31</t>
  </si>
  <si>
    <t>2006-03-14</t>
  </si>
  <si>
    <t>2006-03-31</t>
  </si>
  <si>
    <t>2005-01-01</t>
  </si>
  <si>
    <t>2004-08-23</t>
  </si>
  <si>
    <t>2005-08-22</t>
  </si>
  <si>
    <t>2010-06-30</t>
  </si>
  <si>
    <t>2004-12-15</t>
  </si>
  <si>
    <t>2004-09-15</t>
  </si>
  <si>
    <t>2007-08-31</t>
  </si>
  <si>
    <t>2004-10-15</t>
  </si>
  <si>
    <t>2004-11-09</t>
  </si>
  <si>
    <t>2005-10-31</t>
  </si>
  <si>
    <t>2005-03-25</t>
  </si>
  <si>
    <t>2004-02-02</t>
  </si>
  <si>
    <t>2005-03-15</t>
  </si>
  <si>
    <t>2004-08-03</t>
  </si>
  <si>
    <t>2004-11-30</t>
  </si>
  <si>
    <t>2006-02-01</t>
  </si>
  <si>
    <t>2005-07-01</t>
  </si>
  <si>
    <t>2005-03-23</t>
  </si>
  <si>
    <t>2005-03-01</t>
  </si>
  <si>
    <t>2004-02-01</t>
  </si>
  <si>
    <t>2004-12-01</t>
  </si>
  <si>
    <t>2006-11-30</t>
  </si>
  <si>
    <t>2006-02-15</t>
  </si>
  <si>
    <t>2008-04-30</t>
  </si>
  <si>
    <t>2005-05-01</t>
  </si>
  <si>
    <t>2000-01-01</t>
  </si>
  <si>
    <t>2005-05-15</t>
  </si>
  <si>
    <t>2006-03-24</t>
  </si>
  <si>
    <t>%,LACTUALS,SITD</t>
  </si>
  <si>
    <t>2006-10-31</t>
  </si>
  <si>
    <t>2008-06-30</t>
  </si>
  <si>
    <t>2005-06-01</t>
  </si>
  <si>
    <t>2005-07-15</t>
  </si>
  <si>
    <t>2005-02-15</t>
  </si>
  <si>
    <t>2005-04-01</t>
  </si>
  <si>
    <t>2005-05-09</t>
  </si>
  <si>
    <t>2007-06-30</t>
  </si>
  <si>
    <t>2005-06-05</t>
  </si>
  <si>
    <t>2006-06-03</t>
  </si>
  <si>
    <t>2005-06-06</t>
  </si>
  <si>
    <t>2006-06-10</t>
  </si>
  <si>
    <t>%,LSTANBUD,SITD,FSCENARIO,VREVISED</t>
  </si>
  <si>
    <t>2005-08-01</t>
  </si>
  <si>
    <t>2005-08-15</t>
  </si>
  <si>
    <t>2008-07-31</t>
  </si>
  <si>
    <t>2005-12-30</t>
  </si>
  <si>
    <t>2006-04-30</t>
  </si>
  <si>
    <t>2021-10-01</t>
  </si>
  <si>
    <t>TOTAL REVENUES</t>
  </si>
  <si>
    <t>TOTAL EXPENSES</t>
  </si>
  <si>
    <t>The University Corporation</t>
  </si>
  <si>
    <t>- Sponsored Programs -</t>
  </si>
  <si>
    <t>Granting Agency:</t>
  </si>
  <si>
    <t>Project Director:</t>
  </si>
  <si>
    <t>Salaries &amp; Wages *)</t>
  </si>
  <si>
    <t>Benefits **)</t>
  </si>
  <si>
    <t>Notes:</t>
  </si>
  <si>
    <t xml:space="preserve">      602110 Payroll Taxes, 602210 Workers Compensation, 602220 Unemployment, 602310 Insurance, 602320 Retirement, etc…</t>
  </si>
  <si>
    <t>Sponsored Programs</t>
  </si>
  <si>
    <t>Project ID:</t>
  </si>
  <si>
    <t>Name of the Business Unit</t>
  </si>
  <si>
    <t>Project ID</t>
  </si>
  <si>
    <t>Granting Agency</t>
  </si>
  <si>
    <t>Project Director</t>
  </si>
  <si>
    <t>As of Reporting Date</t>
  </si>
  <si>
    <t>Layout Name</t>
  </si>
  <si>
    <t>Scope Name</t>
  </si>
  <si>
    <t>Outstanding Advances:</t>
  </si>
  <si>
    <t xml:space="preserve">      As a result, all benefit accounts (602XXX) can be viewed as one budget item, and should be treated as such with regard to budget revisions.</t>
  </si>
  <si>
    <t>Budget Balance Available (BBA)</t>
  </si>
  <si>
    <t>Project Budget Status</t>
  </si>
  <si>
    <t>Indirect Cost</t>
  </si>
  <si>
    <t>%,FACCOUNT,V421300</t>
  </si>
  <si>
    <t xml:space="preserve">Total Funds Available: </t>
  </si>
  <si>
    <t xml:space="preserve">Total Funds Available To Principal Investigator: </t>
  </si>
  <si>
    <t>Reversal of IDC-Recovery</t>
  </si>
  <si>
    <r>
      <t xml:space="preserve">*)  </t>
    </r>
    <r>
      <rPr>
        <u val="single"/>
        <sz val="8"/>
        <rFont val="Arial"/>
        <family val="2"/>
      </rPr>
      <t>Faculty Release Time</t>
    </r>
    <r>
      <rPr>
        <sz val="8"/>
        <rFont val="Arial"/>
        <family val="2"/>
      </rPr>
      <t>: Actual expenditures in the account '601620 Faculty Release Time' include a charge of 38% for benefits.</t>
    </r>
  </si>
  <si>
    <r>
      <t xml:space="preserve">**) </t>
    </r>
    <r>
      <rPr>
        <u val="single"/>
        <sz val="8"/>
        <rFont val="Arial"/>
        <family val="2"/>
      </rPr>
      <t>Benefits</t>
    </r>
    <r>
      <rPr>
        <sz val="8"/>
        <rFont val="Arial"/>
        <family val="2"/>
      </rPr>
      <t>: All expenditures for benefits are budgeted in account '60200 Benefits', however the actual expenditures are booked in the accounts</t>
    </r>
  </si>
  <si>
    <t>Revenues General Ledger</t>
  </si>
  <si>
    <t>%,FACCOUNT,TACCT_ROLLUP,XBNYYYY01,NIDC</t>
  </si>
  <si>
    <t>%,FACCOUNT,TACCT_ROLLUP,XBYYYNY01,NSALARIES</t>
  </si>
  <si>
    <t>%,FACCOUNT,TACCT_ROLLUP,XDYYYNY01,NTEMP_SERVICES,NSUPPLIES,NOTHER_OP_EXP,NSERVICES,NTRAVEL,NUTILITIES,NREP_MAINT,NFEES_CHARGES,NRESERVES,NGRANTS_SCHOLAR,NOTHER_EXP,NEQUIPMENT,NAMORT_DEPR,NTRFR_IN,NTRFR_OUT,NEXTRAORDINARY_EXP</t>
  </si>
  <si>
    <t>%QFUND%</t>
  </si>
  <si>
    <t>%Code%</t>
  </si>
  <si>
    <t xml:space="preserve">Less Indirect Cost: </t>
  </si>
  <si>
    <t>PERSONNEL EXPENSES</t>
  </si>
  <si>
    <t>OPERATING EXPENSES</t>
  </si>
  <si>
    <t>%,R,FACCOUNT,TACCT_ROLLUP,XDYYYNY03,NREVENUES</t>
  </si>
  <si>
    <t>%,FACCOUNT,TACCT_ROLLUP,XDYYYNY01,NBENEFITS</t>
  </si>
  <si>
    <t>Funds Available to Principal Investigator:</t>
  </si>
  <si>
    <t>%,LKK_DTL_ENC,SALLYEAR-2</t>
  </si>
  <si>
    <t>%,LKK_DTL_ENC,SALLYEAR-1</t>
  </si>
  <si>
    <t>%,LKK_DTL_ENC,SBAL</t>
  </si>
  <si>
    <t>Enc. -2</t>
  </si>
  <si>
    <t>Enc. -1</t>
  </si>
  <si>
    <t>Enc. CURR YR</t>
  </si>
  <si>
    <t>40013001</t>
  </si>
  <si>
    <t>40013002</t>
  </si>
  <si>
    <t>40013003</t>
  </si>
  <si>
    <t>40013004</t>
  </si>
  <si>
    <t>40013005</t>
  </si>
  <si>
    <t>40013006</t>
  </si>
  <si>
    <t>40013007</t>
  </si>
  <si>
    <t>40013008</t>
  </si>
  <si>
    <t>40013009</t>
  </si>
  <si>
    <t>40013010</t>
  </si>
  <si>
    <t>40013011</t>
  </si>
  <si>
    <t>40013012</t>
  </si>
  <si>
    <t>40013013</t>
  </si>
  <si>
    <t>40013014</t>
  </si>
  <si>
    <t>40013015</t>
  </si>
  <si>
    <t>40013016</t>
  </si>
  <si>
    <t>40013017</t>
  </si>
  <si>
    <t>40013211</t>
  </si>
  <si>
    <t>40013218</t>
  </si>
  <si>
    <t>40013272</t>
  </si>
  <si>
    <t>40013275</t>
  </si>
  <si>
    <t>40013337</t>
  </si>
  <si>
    <t>40013356</t>
  </si>
  <si>
    <t>40013437</t>
  </si>
  <si>
    <t>40013441</t>
  </si>
  <si>
    <t>40013442</t>
  </si>
  <si>
    <t>40013459</t>
  </si>
  <si>
    <t>40013460</t>
  </si>
  <si>
    <t>40013479</t>
  </si>
  <si>
    <t>40013492</t>
  </si>
  <si>
    <t>40013505</t>
  </si>
  <si>
    <t>40013507</t>
  </si>
  <si>
    <t>2005-09-01</t>
  </si>
  <si>
    <t>40013508</t>
  </si>
  <si>
    <t>40013516</t>
  </si>
  <si>
    <t>2005-10-01</t>
  </si>
  <si>
    <t>2008-09-30</t>
  </si>
  <si>
    <t>40023018</t>
  </si>
  <si>
    <t>40023019</t>
  </si>
  <si>
    <t>40023020</t>
  </si>
  <si>
    <t>40023021</t>
  </si>
  <si>
    <t>40023022</t>
  </si>
  <si>
    <t>40023023</t>
  </si>
  <si>
    <t>40023024</t>
  </si>
  <si>
    <t>40023025</t>
  </si>
  <si>
    <t>40023026</t>
  </si>
  <si>
    <t>40023027</t>
  </si>
  <si>
    <t>40023028</t>
  </si>
  <si>
    <t>40023029</t>
  </si>
  <si>
    <t>40023030</t>
  </si>
  <si>
    <t>40023031</t>
  </si>
  <si>
    <t>40023032</t>
  </si>
  <si>
    <t>40023033</t>
  </si>
  <si>
    <t>40023034</t>
  </si>
  <si>
    <t>40023035</t>
  </si>
  <si>
    <t>40023036</t>
  </si>
  <si>
    <t>40023037</t>
  </si>
  <si>
    <t>40023232</t>
  </si>
  <si>
    <t>40023239</t>
  </si>
  <si>
    <t>40023240</t>
  </si>
  <si>
    <t>40023241</t>
  </si>
  <si>
    <t>40023242</t>
  </si>
  <si>
    <t>40023243</t>
  </si>
  <si>
    <t>40023244</t>
  </si>
  <si>
    <t>40023245</t>
  </si>
  <si>
    <t>40023246</t>
  </si>
  <si>
    <t>40023247</t>
  </si>
  <si>
    <t>40023248</t>
  </si>
  <si>
    <t>40023249</t>
  </si>
  <si>
    <t>40023250</t>
  </si>
  <si>
    <t>40023277</t>
  </si>
  <si>
    <t>40023279</t>
  </si>
  <si>
    <t>40023283</t>
  </si>
  <si>
    <t>40023290</t>
  </si>
  <si>
    <t>40023291</t>
  </si>
  <si>
    <t>40023292</t>
  </si>
  <si>
    <t>40023293</t>
  </si>
  <si>
    <t>40023294</t>
  </si>
  <si>
    <t>40023295</t>
  </si>
  <si>
    <t>40023296</t>
  </si>
  <si>
    <t>40023300</t>
  </si>
  <si>
    <t>40023301</t>
  </si>
  <si>
    <t>40023302</t>
  </si>
  <si>
    <t>40023338</t>
  </si>
  <si>
    <t>40023349</t>
  </si>
  <si>
    <t>40023350</t>
  </si>
  <si>
    <t>40023357</t>
  </si>
  <si>
    <t>40023365</t>
  </si>
  <si>
    <t>40023366</t>
  </si>
  <si>
    <t>40023367</t>
  </si>
  <si>
    <t>40023368</t>
  </si>
  <si>
    <t>40023369</t>
  </si>
  <si>
    <t>40023370</t>
  </si>
  <si>
    <t>40023371</t>
  </si>
  <si>
    <t>40023372</t>
  </si>
  <si>
    <t>40023373</t>
  </si>
  <si>
    <t>40023374</t>
  </si>
  <si>
    <t>40023375</t>
  </si>
  <si>
    <t>40023376</t>
  </si>
  <si>
    <t>40023377</t>
  </si>
  <si>
    <t>40023378</t>
  </si>
  <si>
    <t>40023379</t>
  </si>
  <si>
    <t>40023380</t>
  </si>
  <si>
    <t>40023381</t>
  </si>
  <si>
    <t>40023382</t>
  </si>
  <si>
    <t>40023383</t>
  </si>
  <si>
    <t>40023387</t>
  </si>
  <si>
    <t>40023388</t>
  </si>
  <si>
    <t>40023389</t>
  </si>
  <si>
    <t>40023408</t>
  </si>
  <si>
    <t>40023457</t>
  </si>
  <si>
    <t>40023464</t>
  </si>
  <si>
    <t>40023470</t>
  </si>
  <si>
    <t>40023483</t>
  </si>
  <si>
    <t>40023484</t>
  </si>
  <si>
    <t>40023485</t>
  </si>
  <si>
    <t>40023486</t>
  </si>
  <si>
    <t>40023495</t>
  </si>
  <si>
    <t>40023510</t>
  </si>
  <si>
    <t>40023517</t>
  </si>
  <si>
    <t>40023521</t>
  </si>
  <si>
    <t>2006-09-29</t>
  </si>
  <si>
    <t>40033038</t>
  </si>
  <si>
    <t>40033039</t>
  </si>
  <si>
    <t>40033040</t>
  </si>
  <si>
    <t>40033041</t>
  </si>
  <si>
    <t>40033042</t>
  </si>
  <si>
    <t>40033043</t>
  </si>
  <si>
    <t>40033045</t>
  </si>
  <si>
    <t>40033050</t>
  </si>
  <si>
    <t>40033051</t>
  </si>
  <si>
    <t>40033052</t>
  </si>
  <si>
    <t>40033053</t>
  </si>
  <si>
    <t>40033054</t>
  </si>
  <si>
    <t>40033055</t>
  </si>
  <si>
    <t>40033056</t>
  </si>
  <si>
    <t>40033057</t>
  </si>
  <si>
    <t>40033058</t>
  </si>
  <si>
    <t>40033059</t>
  </si>
  <si>
    <t>40033216</t>
  </si>
  <si>
    <t>40033230</t>
  </si>
  <si>
    <t>40033254</t>
  </si>
  <si>
    <t>40033255</t>
  </si>
  <si>
    <t>40033270</t>
  </si>
  <si>
    <t>40033271</t>
  </si>
  <si>
    <t>40033273</t>
  </si>
  <si>
    <t>40033286</t>
  </si>
  <si>
    <t>40033287</t>
  </si>
  <si>
    <t>40033288</t>
  </si>
  <si>
    <t>40033307</t>
  </si>
  <si>
    <t>40033310</t>
  </si>
  <si>
    <t>40033361</t>
  </si>
  <si>
    <t>40033395</t>
  </si>
  <si>
    <t>40033407</t>
  </si>
  <si>
    <t>40033409</t>
  </si>
  <si>
    <t>40033410</t>
  </si>
  <si>
    <t>40033413</t>
  </si>
  <si>
    <t>40033415</t>
  </si>
  <si>
    <t>40033426</t>
  </si>
  <si>
    <t>40033471</t>
  </si>
  <si>
    <t>40033480</t>
  </si>
  <si>
    <t>40033496</t>
  </si>
  <si>
    <t>40033497</t>
  </si>
  <si>
    <t>40033519</t>
  </si>
  <si>
    <t>40043060</t>
  </si>
  <si>
    <t>40043061</t>
  </si>
  <si>
    <t>40043062</t>
  </si>
  <si>
    <t>40043063</t>
  </si>
  <si>
    <t>40043205</t>
  </si>
  <si>
    <t>40043229</t>
  </si>
  <si>
    <t>40053064</t>
  </si>
  <si>
    <t>40053065</t>
  </si>
  <si>
    <t>40053066</t>
  </si>
  <si>
    <t>40053067</t>
  </si>
  <si>
    <t>40053068</t>
  </si>
  <si>
    <t>40053228</t>
  </si>
  <si>
    <t>40053315</t>
  </si>
  <si>
    <t>40053340</t>
  </si>
  <si>
    <t>40053342</t>
  </si>
  <si>
    <t>40053416</t>
  </si>
  <si>
    <t>40053438</t>
  </si>
  <si>
    <t>40063069</t>
  </si>
  <si>
    <t>40073070</t>
  </si>
  <si>
    <t>40073212</t>
  </si>
  <si>
    <t>40083071</t>
  </si>
  <si>
    <t>40093072</t>
  </si>
  <si>
    <t>40093222</t>
  </si>
  <si>
    <t>40093267</t>
  </si>
  <si>
    <t>40093269</t>
  </si>
  <si>
    <t>40093335</t>
  </si>
  <si>
    <t>40093403</t>
  </si>
  <si>
    <t>40093435</t>
  </si>
  <si>
    <t>40093493</t>
  </si>
  <si>
    <t>40993074</t>
  </si>
  <si>
    <t>40993299</t>
  </si>
  <si>
    <t>40993392</t>
  </si>
  <si>
    <t>40993422</t>
  </si>
  <si>
    <t>40993425</t>
  </si>
  <si>
    <t>40993469</t>
  </si>
  <si>
    <t>41013075</t>
  </si>
  <si>
    <t>41013076</t>
  </si>
  <si>
    <t>41013077</t>
  </si>
  <si>
    <t>41013078</t>
  </si>
  <si>
    <t>41013080</t>
  </si>
  <si>
    <t>41013081</t>
  </si>
  <si>
    <t>41013226</t>
  </si>
  <si>
    <t>41013227</t>
  </si>
  <si>
    <t>41013308</t>
  </si>
  <si>
    <t>41013309</t>
  </si>
  <si>
    <t>41013313</t>
  </si>
  <si>
    <t>41013321</t>
  </si>
  <si>
    <t>41013330</t>
  </si>
  <si>
    <t>41013331</t>
  </si>
  <si>
    <t>41013417</t>
  </si>
  <si>
    <t>41013451</t>
  </si>
  <si>
    <t>41013460</t>
  </si>
  <si>
    <t>41013511</t>
  </si>
  <si>
    <t>41013514</t>
  </si>
  <si>
    <t>41013520</t>
  </si>
  <si>
    <t>41023082</t>
  </si>
  <si>
    <t>41023083</t>
  </si>
  <si>
    <t>41023084</t>
  </si>
  <si>
    <t>41023085</t>
  </si>
  <si>
    <t>41023086</t>
  </si>
  <si>
    <t>41023087</t>
  </si>
  <si>
    <t>41023088</t>
  </si>
  <si>
    <t>41023089</t>
  </si>
  <si>
    <t>2003-11-30</t>
  </si>
  <si>
    <t>41023090</t>
  </si>
  <si>
    <t>41023092</t>
  </si>
  <si>
    <t>41023093</t>
  </si>
  <si>
    <t>41023096</t>
  </si>
  <si>
    <t>41023097</t>
  </si>
  <si>
    <t>41023098</t>
  </si>
  <si>
    <t>41023099</t>
  </si>
  <si>
    <t>41023100</t>
  </si>
  <si>
    <t>41023101</t>
  </si>
  <si>
    <t>41023102</t>
  </si>
  <si>
    <t>41023103</t>
  </si>
  <si>
    <t>41023104</t>
  </si>
  <si>
    <t>41023105</t>
  </si>
  <si>
    <t>41023106</t>
  </si>
  <si>
    <t>41023204</t>
  </si>
  <si>
    <t>41023209</t>
  </si>
  <si>
    <t>41023210</t>
  </si>
  <si>
    <t>41023213</t>
  </si>
  <si>
    <t>41023215</t>
  </si>
  <si>
    <t>41023222</t>
  </si>
  <si>
    <t>41023231</t>
  </si>
  <si>
    <t>41023262</t>
  </si>
  <si>
    <t>41023263</t>
  </si>
  <si>
    <t>41023264</t>
  </si>
  <si>
    <t>41023265</t>
  </si>
  <si>
    <t>41023268</t>
  </si>
  <si>
    <t>41023297</t>
  </si>
  <si>
    <t>41023303</t>
  </si>
  <si>
    <t>41023304</t>
  </si>
  <si>
    <t>41023305</t>
  </si>
  <si>
    <t>41023318</t>
  </si>
  <si>
    <t>41023320</t>
  </si>
  <si>
    <t>41023322</t>
  </si>
  <si>
    <t>41023343</t>
  </si>
  <si>
    <t>41023345</t>
  </si>
  <si>
    <t>41023348</t>
  </si>
  <si>
    <t>41023362</t>
  </si>
  <si>
    <t>41023394</t>
  </si>
  <si>
    <t>41023397</t>
  </si>
  <si>
    <t>41023398</t>
  </si>
  <si>
    <t>41023399</t>
  </si>
  <si>
    <t>41023400</t>
  </si>
  <si>
    <t>41023418</t>
  </si>
  <si>
    <t>41023419</t>
  </si>
  <si>
    <t>41023420</t>
  </si>
  <si>
    <t>41023421</t>
  </si>
  <si>
    <t>41023423</t>
  </si>
  <si>
    <t>41023427</t>
  </si>
  <si>
    <t>41023428</t>
  </si>
  <si>
    <t>41023429</t>
  </si>
  <si>
    <t>41023432</t>
  </si>
  <si>
    <t>41023434</t>
  </si>
  <si>
    <t>41023436</t>
  </si>
  <si>
    <t>41023440</t>
  </si>
  <si>
    <t>41023447</t>
  </si>
  <si>
    <t>41023448</t>
  </si>
  <si>
    <t>41023449</t>
  </si>
  <si>
    <t>41023453</t>
  </si>
  <si>
    <t>41023455</t>
  </si>
  <si>
    <t>41023465</t>
  </si>
  <si>
    <t>41023473</t>
  </si>
  <si>
    <t>41023474</t>
  </si>
  <si>
    <t>41023475</t>
  </si>
  <si>
    <t>41023481</t>
  </si>
  <si>
    <t>41023482</t>
  </si>
  <si>
    <t>41023506</t>
  </si>
  <si>
    <t>41023512</t>
  </si>
  <si>
    <t>41023515</t>
  </si>
  <si>
    <t>41023518</t>
  </si>
  <si>
    <t>42013107</t>
  </si>
  <si>
    <t>42013108</t>
  </si>
  <si>
    <t>42013111</t>
  </si>
  <si>
    <t>42013112</t>
  </si>
  <si>
    <t>42013114</t>
  </si>
  <si>
    <t>42013115</t>
  </si>
  <si>
    <t>42013116</t>
  </si>
  <si>
    <t>42013117</t>
  </si>
  <si>
    <t>42013118</t>
  </si>
  <si>
    <t>42013119</t>
  </si>
  <si>
    <t>42013120</t>
  </si>
  <si>
    <t>42013121</t>
  </si>
  <si>
    <t>42013122</t>
  </si>
  <si>
    <t>42013123</t>
  </si>
  <si>
    <t>42013124</t>
  </si>
  <si>
    <t>42013125</t>
  </si>
  <si>
    <t>42013126</t>
  </si>
  <si>
    <t>42013127</t>
  </si>
  <si>
    <t>42013128</t>
  </si>
  <si>
    <t>42013129</t>
  </si>
  <si>
    <t>42013130</t>
  </si>
  <si>
    <t>42013131</t>
  </si>
  <si>
    <t>42013132</t>
  </si>
  <si>
    <t>42013134</t>
  </si>
  <si>
    <t>42013136</t>
  </si>
  <si>
    <t>42013137</t>
  </si>
  <si>
    <t>42013138</t>
  </si>
  <si>
    <t>42013234</t>
  </si>
  <si>
    <t>42013235</t>
  </si>
  <si>
    <t>42013236</t>
  </si>
  <si>
    <t>42013237</t>
  </si>
  <si>
    <t>42013238</t>
  </si>
  <si>
    <t>42013251</t>
  </si>
  <si>
    <t>42013252</t>
  </si>
  <si>
    <t>42013253</t>
  </si>
  <si>
    <t>42013256</t>
  </si>
  <si>
    <t>42013257</t>
  </si>
  <si>
    <t>42013258</t>
  </si>
  <si>
    <t>42013259</t>
  </si>
  <si>
    <t>42013260</t>
  </si>
  <si>
    <t>42013261</t>
  </si>
  <si>
    <t>42013266</t>
  </si>
  <si>
    <t>42013274</t>
  </si>
  <si>
    <t>42013276</t>
  </si>
  <si>
    <t>42013282</t>
  </si>
  <si>
    <t>42013298</t>
  </si>
  <si>
    <t>42013306</t>
  </si>
  <si>
    <t>42013312</t>
  </si>
  <si>
    <t>42013316</t>
  </si>
  <si>
    <t>42013318</t>
  </si>
  <si>
    <t>42013319</t>
  </si>
  <si>
    <t>42013323</t>
  </si>
  <si>
    <t>42013326</t>
  </si>
  <si>
    <t>42013341</t>
  </si>
  <si>
    <t>42013347</t>
  </si>
  <si>
    <t>42013352</t>
  </si>
  <si>
    <t>42013353</t>
  </si>
  <si>
    <t>42013354</t>
  </si>
  <si>
    <t>42013355</t>
  </si>
  <si>
    <t>42013359</t>
  </si>
  <si>
    <t>42013363</t>
  </si>
  <si>
    <t>42013364</t>
  </si>
  <si>
    <t>42013384</t>
  </si>
  <si>
    <t>42013385</t>
  </si>
  <si>
    <t>42013390</t>
  </si>
  <si>
    <t>42013391</t>
  </si>
  <si>
    <t>42013393</t>
  </si>
  <si>
    <t>42013406</t>
  </si>
  <si>
    <t>42013424</t>
  </si>
  <si>
    <t>42013430</t>
  </si>
  <si>
    <t>42013434</t>
  </si>
  <si>
    <t>42013443</t>
  </si>
  <si>
    <t>42013444</t>
  </si>
  <si>
    <t>42013446</t>
  </si>
  <si>
    <t>42013458</t>
  </si>
  <si>
    <t>42013476</t>
  </si>
  <si>
    <t>42013477</t>
  </si>
  <si>
    <t>42013478</t>
  </si>
  <si>
    <t>42013487</t>
  </si>
  <si>
    <t>42013488</t>
  </si>
  <si>
    <t>42013489</t>
  </si>
  <si>
    <t>42013490</t>
  </si>
  <si>
    <t>42013491</t>
  </si>
  <si>
    <t>42013494</t>
  </si>
  <si>
    <t>42013498</t>
  </si>
  <si>
    <t>42013499</t>
  </si>
  <si>
    <t>42013500</t>
  </si>
  <si>
    <t>42013501</t>
  </si>
  <si>
    <t>42013502</t>
  </si>
  <si>
    <t>42013503</t>
  </si>
  <si>
    <t>42013509</t>
  </si>
  <si>
    <t>42013513</t>
  </si>
  <si>
    <t>43013140</t>
  </si>
  <si>
    <t>43013142</t>
  </si>
  <si>
    <t>43013144</t>
  </si>
  <si>
    <t>43013145</t>
  </si>
  <si>
    <t>43013146</t>
  </si>
  <si>
    <t>43013147</t>
  </si>
  <si>
    <t>43013148</t>
  </si>
  <si>
    <t>43013149</t>
  </si>
  <si>
    <t>43013150</t>
  </si>
  <si>
    <t>43013151</t>
  </si>
  <si>
    <t>43013152</t>
  </si>
  <si>
    <t>43013153</t>
  </si>
  <si>
    <t>43013154</t>
  </si>
  <si>
    <t>43013155</t>
  </si>
  <si>
    <t>43013156</t>
  </si>
  <si>
    <t>43013157</t>
  </si>
  <si>
    <t>43013158</t>
  </si>
  <si>
    <t>43013159</t>
  </si>
  <si>
    <t>43013160</t>
  </si>
  <si>
    <t>43013161</t>
  </si>
  <si>
    <t>43013162</t>
  </si>
  <si>
    <t>43013163</t>
  </si>
  <si>
    <t>43013165</t>
  </si>
  <si>
    <t>43013167</t>
  </si>
  <si>
    <t>43013168</t>
  </si>
  <si>
    <t>43013169</t>
  </si>
  <si>
    <t>43013170</t>
  </si>
  <si>
    <t>43013171</t>
  </si>
  <si>
    <t>43013172</t>
  </si>
  <si>
    <t>43013174</t>
  </si>
  <si>
    <t>43013177</t>
  </si>
  <si>
    <t>43013178</t>
  </si>
  <si>
    <t>43013179</t>
  </si>
  <si>
    <t>43013180</t>
  </si>
  <si>
    <t>43013181</t>
  </si>
  <si>
    <t>43013182</t>
  </si>
  <si>
    <t>43013185</t>
  </si>
  <si>
    <t>43013186</t>
  </si>
  <si>
    <t>43013187</t>
  </si>
  <si>
    <t>43013206</t>
  </si>
  <si>
    <t>43013208</t>
  </si>
  <si>
    <t>43013214</t>
  </si>
  <si>
    <t>43013217</t>
  </si>
  <si>
    <t>43013220</t>
  </si>
  <si>
    <t>43013221</t>
  </si>
  <si>
    <t>43013223</t>
  </si>
  <si>
    <t>43013225</t>
  </si>
  <si>
    <t>43013233</t>
  </si>
  <si>
    <t>43013278</t>
  </si>
  <si>
    <t>43013280</t>
  </si>
  <si>
    <t>43013281</t>
  </si>
  <si>
    <t>43013285</t>
  </si>
  <si>
    <t>43013289</t>
  </si>
  <si>
    <t>43013314</t>
  </si>
  <si>
    <t>43013324</t>
  </si>
  <si>
    <t>43013325</t>
  </si>
  <si>
    <t>43013327</t>
  </si>
  <si>
    <t>43013328</t>
  </si>
  <si>
    <t>43013329</t>
  </si>
  <si>
    <t>43013332</t>
  </si>
  <si>
    <t>43013333</t>
  </si>
  <si>
    <t>43013334</t>
  </si>
  <si>
    <t>43013339</t>
  </si>
  <si>
    <t>43013344</t>
  </si>
  <si>
    <t>43013360</t>
  </si>
  <si>
    <t>43013386</t>
  </si>
  <si>
    <t>43013396</t>
  </si>
  <si>
    <t>43013404</t>
  </si>
  <si>
    <t>43013405</t>
  </si>
  <si>
    <t>43013412</t>
  </si>
  <si>
    <t>43013414</t>
  </si>
  <si>
    <t>43013431</t>
  </si>
  <si>
    <t>43013439</t>
  </si>
  <si>
    <t>43013452</t>
  </si>
  <si>
    <t>43013454</t>
  </si>
  <si>
    <t>43013456</t>
  </si>
  <si>
    <t>43013461</t>
  </si>
  <si>
    <t>43013462</t>
  </si>
  <si>
    <t>43013463</t>
  </si>
  <si>
    <t>43013466</t>
  </si>
  <si>
    <t>43013472</t>
  </si>
  <si>
    <t>43013504</t>
  </si>
  <si>
    <t>44013188</t>
  </si>
  <si>
    <t>44013189</t>
  </si>
  <si>
    <t>44013190</t>
  </si>
  <si>
    <t>44013191</t>
  </si>
  <si>
    <t>44013194</t>
  </si>
  <si>
    <t>44013195</t>
  </si>
  <si>
    <t>44013196</t>
  </si>
  <si>
    <t>44013219</t>
  </si>
  <si>
    <t>44013284</t>
  </si>
  <si>
    <t>44013311</t>
  </si>
  <si>
    <t>44013346</t>
  </si>
  <si>
    <t>44013358</t>
  </si>
  <si>
    <t>44013401</t>
  </si>
  <si>
    <t>44013402</t>
  </si>
  <si>
    <t>44013450</t>
  </si>
  <si>
    <t>44013467</t>
  </si>
  <si>
    <t>49013197</t>
  </si>
  <si>
    <t>49013198</t>
  </si>
  <si>
    <t>49013199</t>
  </si>
  <si>
    <t>49013200</t>
  </si>
  <si>
    <t>49013201</t>
  </si>
  <si>
    <t>49013202</t>
  </si>
  <si>
    <t>49013224</t>
  </si>
  <si>
    <t>49013317</t>
  </si>
  <si>
    <t>49013336</t>
  </si>
  <si>
    <t>49013351</t>
  </si>
  <si>
    <t>49013411</t>
  </si>
  <si>
    <t>49013433</t>
  </si>
  <si>
    <t>49013445</t>
  </si>
  <si>
    <t>49013468</t>
  </si>
  <si>
    <t>%,HProject,RNR_GM_DIR2,FPROJECT_ID,B</t>
  </si>
  <si>
    <t>%,HSchool Name,RNR_GM_DIR2,FNR_GM_CSUN_SCHOOL,B</t>
  </si>
  <si>
    <t>%,HCampus Dept,RNR_GM_DIR2,FNR_CAMPUS_DEPT,B</t>
  </si>
  <si>
    <t>%,HDirector Name,RNR_GM_DIR2,FNR_GM_DIR_NAME,B</t>
  </si>
  <si>
    <t>%,OH</t>
  </si>
  <si>
    <t>School Name</t>
  </si>
  <si>
    <t>Campus Dept</t>
  </si>
  <si>
    <t>Director Name</t>
  </si>
  <si>
    <t>%,OA</t>
  </si>
  <si>
    <t>%,HProject,RNR_GM_FUNDING_1,FPROJECT_ID,B</t>
  </si>
  <si>
    <t>%,HAgency Code,RNR_GM_FUNDING_1,FNR_GM_AGENCY_CD,B</t>
  </si>
  <si>
    <t>%,HAward Purpose,RNR_GM_FUNDING_1,FNR_GM_AWARD_PURP,B</t>
  </si>
  <si>
    <t>%,HFunding Type,RNR_GM_FUNDING_1,FNR_GM_FNDNG_TYPE,B</t>
  </si>
  <si>
    <t>%,HCFDA,RNR_GM_FUNDING_1,FNR_CFDA_NBR,B</t>
  </si>
  <si>
    <t>%,HProj Title,RNR_GM_FUNDING_1,FNR_GM_PROJ_TITLE,B</t>
  </si>
  <si>
    <t>Agency Code</t>
  </si>
  <si>
    <t>Award Purpose</t>
  </si>
  <si>
    <t>Agency Type</t>
  </si>
  <si>
    <t>CFDA</t>
  </si>
  <si>
    <t>Proj Title</t>
  </si>
  <si>
    <t>%,HAgency Code,RNR_GM_AGENCY,FNR_GM_AGENCY_CD,B</t>
  </si>
  <si>
    <t>%,HAgency Title,RNR_GM_AGENCY,FNR_GM_AGENCY_TITLE,B</t>
  </si>
  <si>
    <t>Agency Title</t>
  </si>
  <si>
    <t>College of Science &amp; Mathematics</t>
  </si>
  <si>
    <t>10162</t>
  </si>
  <si>
    <t>Marsaglia,Dr. Kathleen</t>
  </si>
  <si>
    <t>Pedone,Dr. Vicki</t>
  </si>
  <si>
    <t>Simila,Dr. Gery</t>
  </si>
  <si>
    <t>Yule,Dr. Douglas</t>
  </si>
  <si>
    <t>NSF001</t>
  </si>
  <si>
    <t>RES</t>
  </si>
  <si>
    <t>FED</t>
  </si>
  <si>
    <t>47.050</t>
  </si>
  <si>
    <t>OEDG: Mentoring Through Research: Catalys for Sucess in the Geosciences</t>
  </si>
  <si>
    <t>AEH001</t>
  </si>
  <si>
    <t>ASSO OF ENVIR0N HLTH ACADEMIC PROG</t>
  </si>
  <si>
    <t>AER001</t>
  </si>
  <si>
    <t>THE AEROSPACE CORPORATION</t>
  </si>
  <si>
    <t>AMS001</t>
  </si>
  <si>
    <t>AMS AFFILIATES</t>
  </si>
  <si>
    <t>ARC001</t>
  </si>
  <si>
    <t>AMERICAN RIVER COLLEGE</t>
  </si>
  <si>
    <t>ARM001</t>
  </si>
  <si>
    <t>DEPT OF THE ARMY</t>
  </si>
  <si>
    <t>ARS001</t>
  </si>
  <si>
    <t>AIR RESOURCES BOARD</t>
  </si>
  <si>
    <t>BER001</t>
  </si>
  <si>
    <t>UC BERKELEY</t>
  </si>
  <si>
    <t>BRN001</t>
  </si>
  <si>
    <t>BROWN UNIVERSITY</t>
  </si>
  <si>
    <t>CAM001</t>
  </si>
  <si>
    <t>CAMILE &amp; HENRY DREYFUS FND</t>
  </si>
  <si>
    <t>CAR001</t>
  </si>
  <si>
    <t>CARNEGIE CORPORATION</t>
  </si>
  <si>
    <t>CCH001</t>
  </si>
  <si>
    <t>CAL COUNCIL HUMANITIES</t>
  </si>
  <si>
    <t>CDE001</t>
  </si>
  <si>
    <t>CAL DEPT OF EDUCATION</t>
  </si>
  <si>
    <t>CHA001</t>
  </si>
  <si>
    <t>CSU CHANNEL ISLANDS</t>
  </si>
  <si>
    <t>CHI001</t>
  </si>
  <si>
    <t>CSU CHICO RESEARCH FND</t>
  </si>
  <si>
    <t>CHW001</t>
  </si>
  <si>
    <t>CATHOLIC HEALTHCARE WEST</t>
  </si>
  <si>
    <t>CLA001</t>
  </si>
  <si>
    <t>CITY OF LOS ANGELES</t>
  </si>
  <si>
    <t>CNR001</t>
  </si>
  <si>
    <t>CENTRE NATL RECHERCHE SCIENTIFIQUE</t>
  </si>
  <si>
    <t>COE001</t>
  </si>
  <si>
    <t>LA COUNTY OFFICE OF EDUC</t>
  </si>
  <si>
    <t>CPB001</t>
  </si>
  <si>
    <t>CORPORATION FOR PUBLIC BROADCASTING</t>
  </si>
  <si>
    <t>CPD001</t>
  </si>
  <si>
    <t>LA COUNTY PROBATION DEPT</t>
  </si>
  <si>
    <t>CSL001</t>
  </si>
  <si>
    <t>CALIFORNIA STATE LIBRARY</t>
  </si>
  <si>
    <t>CSU001</t>
  </si>
  <si>
    <t>TRUSTEES CAL ST UNIVERSITY</t>
  </si>
  <si>
    <t>CTC001</t>
  </si>
  <si>
    <t>CAL COMM TEACHER CREDENTIALING</t>
  </si>
  <si>
    <t>DCF001</t>
  </si>
  <si>
    <t>LA DEPT CHILDREN &amp; FAMILY SERV</t>
  </si>
  <si>
    <t>DFG001</t>
  </si>
  <si>
    <t>CAL DEPT OF FISH &amp; GAME</t>
  </si>
  <si>
    <t>DHS001</t>
  </si>
  <si>
    <t>CAL DEPT OF HEALTH SERVICES</t>
  </si>
  <si>
    <t>DOE001</t>
  </si>
  <si>
    <t>US DEPT OF EDUCATION</t>
  </si>
  <si>
    <t>DOE002</t>
  </si>
  <si>
    <t>US DEPT  OF ENERGY</t>
  </si>
  <si>
    <t>DOT001</t>
  </si>
  <si>
    <t>CAL DEPT OF TRANSPORTATION</t>
  </si>
  <si>
    <t>DSI001</t>
  </si>
  <si>
    <t>DIRECTION SERVICE INC</t>
  </si>
  <si>
    <t>DSO001</t>
  </si>
  <si>
    <t>DSO NATIONAL LABORATORY</t>
  </si>
  <si>
    <t>ETP001</t>
  </si>
  <si>
    <t>EMPLOYMENT TRAINING PANEL</t>
  </si>
  <si>
    <t>EXP001</t>
  </si>
  <si>
    <t>EXPONENT</t>
  </si>
  <si>
    <t>FWS001</t>
  </si>
  <si>
    <t>FUTURE WORK SYSTEMS</t>
  </si>
  <si>
    <t>GCC001</t>
  </si>
  <si>
    <t>GLENDALE COMMUNITY COLLEGE</t>
  </si>
  <si>
    <t>GCS001</t>
  </si>
  <si>
    <t>COUNCIL GREAT CITY SCHOOLS</t>
  </si>
  <si>
    <t>GEN001</t>
  </si>
  <si>
    <t>DEPT OF GEN SERVICES</t>
  </si>
  <si>
    <t>GES001</t>
  </si>
  <si>
    <t>GLOBAL ENVIRON STRATEGIES</t>
  </si>
  <si>
    <t>GLA001</t>
  </si>
  <si>
    <t>PROJECT GRAD LOS ANGELES</t>
  </si>
  <si>
    <t>HEW001</t>
  </si>
  <si>
    <t>HEWLETT FOUNDATION</t>
  </si>
  <si>
    <t>HHS001</t>
  </si>
  <si>
    <t>HEALTH &amp; HUMAN SERVICES</t>
  </si>
  <si>
    <t>HUD001</t>
  </si>
  <si>
    <t>DEP HOUSING &amp; URBAN DEV</t>
  </si>
  <si>
    <t>IAS001</t>
  </si>
  <si>
    <t>INST FOR ADVANCED STUDY</t>
  </si>
  <si>
    <t>IRS001</t>
  </si>
  <si>
    <t>INTERNAL REVENUE SERVICE</t>
  </si>
  <si>
    <t>JEO001</t>
  </si>
  <si>
    <t>JEOPARDY FOUNDATION</t>
  </si>
  <si>
    <t>JOI001</t>
  </si>
  <si>
    <t>JOINT OCEANOGRAPHIC INST</t>
  </si>
  <si>
    <t>JPL001</t>
  </si>
  <si>
    <t>JET PROPULSION LABORATORY</t>
  </si>
  <si>
    <t>JUM001</t>
  </si>
  <si>
    <t>JUMPSTART</t>
  </si>
  <si>
    <t>KYD001</t>
  </si>
  <si>
    <t>KEEP YOUTH DOING SOMETHING</t>
  </si>
  <si>
    <t>LAU001</t>
  </si>
  <si>
    <t>LOS ANGELES UNIFIED SCHOOL DISTRICT</t>
  </si>
  <si>
    <t>LAU002</t>
  </si>
  <si>
    <t>LAUSD POLYTECHNIC COMPLEX</t>
  </si>
  <si>
    <t>LIL001</t>
  </si>
  <si>
    <t>LILY ACADEMY</t>
  </si>
  <si>
    <t>LLN001</t>
  </si>
  <si>
    <t>LAWRENCE LIVERMORE NATL LAB</t>
  </si>
  <si>
    <t>MED001</t>
  </si>
  <si>
    <t>MEDTRONIC MINIMED</t>
  </si>
  <si>
    <t>NAR001</t>
  </si>
  <si>
    <t>NARSD</t>
  </si>
  <si>
    <t>NAS001</t>
  </si>
  <si>
    <t>NATL AERONAUTICS &amp; SPACE ADM</t>
  </si>
  <si>
    <t>NAT001</t>
  </si>
  <si>
    <t>NATO</t>
  </si>
  <si>
    <t>NAV001</t>
  </si>
  <si>
    <t>DEPT OF THE NAYY</t>
  </si>
  <si>
    <t>NRL001</t>
  </si>
  <si>
    <t>NAVAL RESEARCH LAB</t>
  </si>
  <si>
    <t>NIH001</t>
  </si>
  <si>
    <t>NATL INST OF HEALTH</t>
  </si>
  <si>
    <t>EDF001</t>
  </si>
  <si>
    <t>EDFUND</t>
  </si>
  <si>
    <t>NLA001</t>
  </si>
  <si>
    <t>NO LA COUNTY REGIONAL CTR</t>
  </si>
  <si>
    <t>NRE001</t>
  </si>
  <si>
    <t>NATL RENEW ENERGY LAB</t>
  </si>
  <si>
    <t>NSA001</t>
  </si>
  <si>
    <t>NATL SECURITY AGENCY</t>
  </si>
  <si>
    <t>NATL SCIENCE FND</t>
  </si>
  <si>
    <t>OCJ001</t>
  </si>
  <si>
    <t>OFFICE OF CRIMINAL JUSTIC PLANNING</t>
  </si>
  <si>
    <t>ONR001</t>
  </si>
  <si>
    <t>OFFICE NAVAL RESEARCH</t>
  </si>
  <si>
    <t>PEC001</t>
  </si>
  <si>
    <t>CAL POSTSECONDARY EDUC COMMISSION</t>
  </si>
  <si>
    <t>REH001</t>
  </si>
  <si>
    <t>DEPT OF REHABILITATION</t>
  </si>
  <si>
    <t>RES001</t>
  </si>
  <si>
    <t>RESEARCH CORPORATION</t>
  </si>
  <si>
    <t>RUC001</t>
  </si>
  <si>
    <t>REGENTS UNIV OF CAL</t>
  </si>
  <si>
    <t>SAC001</t>
  </si>
  <si>
    <t>CSU SACRAMENTO, FND</t>
  </si>
  <si>
    <t>SAN001</t>
  </si>
  <si>
    <t>CSU SAN BERNANDINO</t>
  </si>
  <si>
    <t>SFS001</t>
  </si>
  <si>
    <t>SAN FRANCISCO ST UNIV</t>
  </si>
  <si>
    <t>SLP001</t>
  </si>
  <si>
    <t>WEST END SP ED LOCAL PLAN AREA</t>
  </si>
  <si>
    <t>SNM001</t>
  </si>
  <si>
    <t>CSU SAN MARCOS</t>
  </si>
  <si>
    <t>SOR001</t>
  </si>
  <si>
    <t>THE SOROS FOUNDATION</t>
  </si>
  <si>
    <t>SPM001</t>
  </si>
  <si>
    <t>SOUTHWEST PARKS &amp; MONUMENTS</t>
  </si>
  <si>
    <t>TEX001</t>
  </si>
  <si>
    <t>TEXAS A &amp; M RESEARCH FND</t>
  </si>
  <si>
    <t>UCL001</t>
  </si>
  <si>
    <t>UCLA</t>
  </si>
  <si>
    <t>UNA001</t>
  </si>
  <si>
    <t>UNIVERISTY OF ALABAMA</t>
  </si>
  <si>
    <t>UNC001</t>
  </si>
  <si>
    <t>UNC-WILMINGTON</t>
  </si>
  <si>
    <t>UPR001</t>
  </si>
  <si>
    <t>UNIVERSITY OF PUERTO RICO</t>
  </si>
  <si>
    <t>UTD001</t>
  </si>
  <si>
    <t>UNIV OF TEXAS AT DALLAS</t>
  </si>
  <si>
    <t>VPH001</t>
  </si>
  <si>
    <t>VALLEY PRESBYTERIAN HOSPITAL</t>
  </si>
  <si>
    <t>VPH002</t>
  </si>
  <si>
    <t>VENTURA PUBLIC HEALTH</t>
  </si>
  <si>
    <t>WIB001</t>
  </si>
  <si>
    <t>CAL WORKFORCE INVESTMENT BOARD</t>
  </si>
  <si>
    <t>WMI001</t>
  </si>
  <si>
    <t>WESTERN MICHIGAN UNIV</t>
  </si>
  <si>
    <t>DOL001</t>
  </si>
  <si>
    <t>US DEPT OF LABOR</t>
  </si>
  <si>
    <t>NEH001</t>
  </si>
  <si>
    <t>NATL ENDOWMENT HUMANITIES</t>
  </si>
  <si>
    <t>ELS001</t>
  </si>
  <si>
    <t>ELSA PARDEE FOUNDATION</t>
  </si>
  <si>
    <t>GOS001</t>
  </si>
  <si>
    <t>GOSERV</t>
  </si>
  <si>
    <t>ADL001</t>
  </si>
  <si>
    <t>ANTI-DEFAMATION LEAGUE</t>
  </si>
  <si>
    <t>ACS001</t>
  </si>
  <si>
    <t>AMERICAN CHEMICAL SOCIETY</t>
  </si>
  <si>
    <t>LIT001</t>
  </si>
  <si>
    <t>LITTON SYSTEMS</t>
  </si>
  <si>
    <t>FAH001</t>
  </si>
  <si>
    <t>NATIONAL FDN ON THE ARTS &amp; HUMANITIES</t>
  </si>
  <si>
    <t>DOJ001</t>
  </si>
  <si>
    <t>US DEPT OF JUSTICE</t>
  </si>
  <si>
    <t>NCS001</t>
  </si>
  <si>
    <t>CORP FOR NATL COMMUNITY SERVICES</t>
  </si>
  <si>
    <t>DOA001</t>
  </si>
  <si>
    <t>US DEPT OF AGRICULTURE</t>
  </si>
  <si>
    <t>DOD001</t>
  </si>
  <si>
    <t>US DEPT OF DEFENSE</t>
  </si>
  <si>
    <t>DOC001</t>
  </si>
  <si>
    <t>US DEPT OF COMMERCE</t>
  </si>
  <si>
    <t>GEO001</t>
  </si>
  <si>
    <t>NATIONAL GEOGRAPHIC</t>
  </si>
  <si>
    <t>WSF001</t>
  </si>
  <si>
    <t>WOMEN'S SPORTS FOUNDATION</t>
  </si>
  <si>
    <t>SCB001</t>
  </si>
  <si>
    <t>AMERICAN SOCIETY FOR CELL BIOLOGY</t>
  </si>
  <si>
    <t>GUS001</t>
  </si>
  <si>
    <t>GLENDALE UNIFIED SCHOOL DISTRICT</t>
  </si>
  <si>
    <t>IOP001</t>
  </si>
  <si>
    <t>INSTITUE  OF PEACE</t>
  </si>
  <si>
    <t>SBA001</t>
  </si>
  <si>
    <t>SMALL BUSINESS ADMINISTRATION</t>
  </si>
  <si>
    <t>DRE001</t>
  </si>
  <si>
    <t>CHARLES R DREW UNIV OF MEDICINE &amp; SCIENCE</t>
  </si>
  <si>
    <t>WED001</t>
  </si>
  <si>
    <t>WEST ED</t>
  </si>
  <si>
    <t>SWC001</t>
  </si>
  <si>
    <t>SOLID WORKS CORPORATION</t>
  </si>
  <si>
    <t>SDG001</t>
  </si>
  <si>
    <t>SAN DIEGO ST UNIV</t>
  </si>
  <si>
    <t>LOD001</t>
  </si>
  <si>
    <t>LODESTAR MANAGEMENT/RESEARCH, INC.</t>
  </si>
  <si>
    <t>LAC001</t>
  </si>
  <si>
    <t>LOS ANGELES COUNTY</t>
  </si>
  <si>
    <t>OHU001</t>
  </si>
  <si>
    <t>OREGON HEALTH &amp; SCIENCE UNIVERSITY</t>
  </si>
  <si>
    <t>TFF001</t>
  </si>
  <si>
    <t>THOMAS FORDHAM FOUNDATION</t>
  </si>
  <si>
    <t>TMP001</t>
  </si>
  <si>
    <t>TEMPLE UNIVERSITY</t>
  </si>
  <si>
    <t>PER001</t>
  </si>
  <si>
    <t>PUBLIC ENTITY RISK INSTITUTE</t>
  </si>
  <si>
    <t>FWS002</t>
  </si>
  <si>
    <t>US FISH &amp; WILDLIFE SERVICE</t>
  </si>
  <si>
    <t>DOI001</t>
  </si>
  <si>
    <t>US DEPT OF INTERIOR</t>
  </si>
  <si>
    <t>DOC002</t>
  </si>
  <si>
    <t>CAL DEPT OF CORRECTIONS</t>
  </si>
  <si>
    <t>LMC</t>
  </si>
  <si>
    <t>LOCKHEED MARTIN CORPORATION</t>
  </si>
  <si>
    <t>LCC001</t>
  </si>
  <si>
    <t>LEGISLATIVE COUNSEL OF CALIFORNIA</t>
  </si>
  <si>
    <t>DSA001</t>
  </si>
  <si>
    <t>DIVISION OF STATE ARCHITECT</t>
  </si>
  <si>
    <t>RMI001</t>
  </si>
  <si>
    <t>ROYAL MELBOURNE INSTITUTE OF TECHNOLOGY IN AUSTRAILA</t>
  </si>
  <si>
    <t>OES001</t>
  </si>
  <si>
    <t>OFFICE OF EMERGENCY SERVICES</t>
  </si>
  <si>
    <t>SJM001</t>
  </si>
  <si>
    <t>ST JUDE MEDICAL</t>
  </si>
  <si>
    <t>EAF001</t>
  </si>
  <si>
    <t>EDWARDS AIR FORCE BASE</t>
  </si>
  <si>
    <t>SON001</t>
  </si>
  <si>
    <t>SONOMA STATE UNIVERSITY</t>
  </si>
  <si>
    <t>BOE001</t>
  </si>
  <si>
    <t>BOEING COMPANY</t>
  </si>
  <si>
    <t>UCSB00</t>
  </si>
  <si>
    <t>UNIVERSITY OF CALIFORNIA AT SANTA BARBARA</t>
  </si>
  <si>
    <t>DOM001</t>
  </si>
  <si>
    <t>CSU DOMINGUEZ HILLS FOUNDATION</t>
  </si>
  <si>
    <t>CPR001</t>
  </si>
  <si>
    <t>CAL PERFORMANCE REVIEW</t>
  </si>
  <si>
    <t>KEL001</t>
  </si>
  <si>
    <t>KELLOGG INSTITUTE @ NOTRE DAME</t>
  </si>
  <si>
    <t>LFA001</t>
  </si>
  <si>
    <t>LIFE FITNESS ACADEMY</t>
  </si>
  <si>
    <t>NLM001</t>
  </si>
  <si>
    <t>NIH-NATIONAL LIBRARY OF MEDICINE</t>
  </si>
  <si>
    <t>UCR001</t>
  </si>
  <si>
    <t>UC RIVERSIDE</t>
  </si>
  <si>
    <t>NAR002</t>
  </si>
  <si>
    <t>NATL ALLIANCE FOR RESEARCH ON SCHIZOPHRENIA &amp; DEPRESSION</t>
  </si>
  <si>
    <t>CDC001</t>
  </si>
  <si>
    <t>CENTERS FOR DISEASE CONTROL, HHS</t>
  </si>
  <si>
    <t>COC001</t>
  </si>
  <si>
    <t>COLLEGE OF THE CANYONS</t>
  </si>
  <si>
    <t>%,V421200</t>
  </si>
  <si>
    <t>421200</t>
  </si>
  <si>
    <t>Grant Revenue</t>
  </si>
  <si>
    <t>%,V421300</t>
  </si>
  <si>
    <t>421300</t>
  </si>
  <si>
    <t>Indirect Cost Recovery</t>
  </si>
  <si>
    <t>%,V601130</t>
  </si>
  <si>
    <t>601130</t>
  </si>
  <si>
    <t>Student</t>
  </si>
  <si>
    <t>%,V601510</t>
  </si>
  <si>
    <t>601510</t>
  </si>
  <si>
    <t>Director</t>
  </si>
  <si>
    <t>%,V601530</t>
  </si>
  <si>
    <t>601530</t>
  </si>
  <si>
    <t>Other Faculty</t>
  </si>
  <si>
    <t>%,V601540</t>
  </si>
  <si>
    <t>601540</t>
  </si>
  <si>
    <t>Grad_Research Assistant</t>
  </si>
  <si>
    <t>%,V601580</t>
  </si>
  <si>
    <t>601580</t>
  </si>
  <si>
    <t>Research Assistant</t>
  </si>
  <si>
    <t>%,V601620</t>
  </si>
  <si>
    <t>601620</t>
  </si>
  <si>
    <t>Faculty Release Time</t>
  </si>
  <si>
    <t>%,V602000</t>
  </si>
  <si>
    <t>602000</t>
  </si>
  <si>
    <t>Benefits</t>
  </si>
  <si>
    <t>%,V602110</t>
  </si>
  <si>
    <t>602110</t>
  </si>
  <si>
    <t>Payroll Taxes</t>
  </si>
  <si>
    <t>%,V602210</t>
  </si>
  <si>
    <t>602210</t>
  </si>
  <si>
    <t>Workers Compensation</t>
  </si>
  <si>
    <t>%,V602220</t>
  </si>
  <si>
    <t>602220</t>
  </si>
  <si>
    <t>Unemployment</t>
  </si>
  <si>
    <t>%,V620100</t>
  </si>
  <si>
    <t>620100</t>
  </si>
  <si>
    <t>Office Supplies</t>
  </si>
  <si>
    <t>%,V620200</t>
  </si>
  <si>
    <t>620200</t>
  </si>
  <si>
    <t>Program Costs</t>
  </si>
  <si>
    <t>%,V630100</t>
  </si>
  <si>
    <t>630100</t>
  </si>
  <si>
    <t>Travel</t>
  </si>
  <si>
    <t>%,V630200</t>
  </si>
  <si>
    <t>630200</t>
  </si>
  <si>
    <t>Out of State Travel</t>
  </si>
  <si>
    <t>%,V680110</t>
  </si>
  <si>
    <t>680110</t>
  </si>
  <si>
    <t>Stipends-Student</t>
  </si>
  <si>
    <t>%,V680220</t>
  </si>
  <si>
    <t>680220</t>
  </si>
  <si>
    <t>Tuition-Books</t>
  </si>
  <si>
    <t>%,V720100</t>
  </si>
  <si>
    <t>720100</t>
  </si>
  <si>
    <t>Expendable Equipment</t>
  </si>
  <si>
    <t>%,V680900</t>
  </si>
  <si>
    <t>680900</t>
  </si>
  <si>
    <t>130110</t>
  </si>
  <si>
    <t>Advances</t>
  </si>
  <si>
    <t>Revenues</t>
  </si>
  <si>
    <t>Indirect Costs</t>
  </si>
  <si>
    <t>Expenses</t>
  </si>
  <si>
    <t>PROJECT_ID</t>
  </si>
  <si>
    <t>NSF-GEO-0119936- Marsaglia</t>
  </si>
  <si>
    <t>2005-10-30</t>
  </si>
  <si>
    <t>NRTUCGC01 - GRANTS CONTRACTS new</t>
  </si>
  <si>
    <t>P_ADHOC</t>
  </si>
  <si>
    <t>Einstein,Dr. Albert</t>
  </si>
  <si>
    <t xml:space="preserve">BBA  </t>
  </si>
  <si>
    <t>Northridge, California</t>
  </si>
  <si>
    <t>November 2005</t>
  </si>
  <si>
    <t>BBA</t>
  </si>
  <si>
    <t>Internal Reports: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</si>
</sst>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_)"/>
    <numFmt numFmtId="165" formatCode="yyyy"/>
    <numFmt numFmtId="166" formatCode="mmmm\ d\,\ yyyy"/>
    <numFmt numFmtId="167" formatCode="#,##0.00_);[Red]\(#,##0.00\);\-_)"/>
    <numFmt numFmtId="168" formatCode="_(* #,##0.0_);_(* \(#,##0.0\);_(* &quot;-&quot;??_);_(@_)"/>
    <numFmt numFmtId="169" formatCode="&quot;Yes&quot;;&quot;Yes&quot;;&quot;No&quot;"/>
    <numFmt numFmtId="170" formatCode="&quot;True&quot;;&quot;True&quot;;&quot;False&quot;"/>
    <numFmt numFmtId="171" formatCode="&quot;On&quot;;&quot;On&quot;;&quot;Off&quot;"/>
    <numFmt numFmtId="172" formatCode="m/d/yy"/>
  </numFmts>
  <fonts count="70">
    <font>
      <sz val="10"/>
      <name val="Arial"/>
      <family val="0"/>
    </font>
    <font>
      <b/>
      <sz val="12"/>
      <name val="Arial"/>
      <family val="2"/>
    </font>
    <font>
      <b/>
      <sz val="10"/>
      <name val="Arial"/>
      <family val="2"/>
    </font>
    <font>
      <u val="single"/>
      <sz val="10"/>
      <color indexed="36"/>
      <name val="Arial"/>
      <family val="0"/>
    </font>
    <font>
      <u val="single"/>
      <sz val="10"/>
      <color indexed="12"/>
      <name val="Arial"/>
      <family val="0"/>
    </font>
    <font>
      <sz val="10"/>
      <name val="MS Sans Serif"/>
      <family val="0"/>
    </font>
    <font>
      <b/>
      <sz val="10"/>
      <name val="MS Sans Serif"/>
      <family val="0"/>
    </font>
    <font>
      <sz val="12"/>
      <name val="Arial"/>
      <family val="2"/>
    </font>
    <font>
      <sz val="11"/>
      <name val="Arial"/>
      <family val="2"/>
    </font>
    <font>
      <b/>
      <u val="single"/>
      <sz val="11"/>
      <name val="Arial"/>
      <family val="2"/>
    </font>
    <font>
      <sz val="18"/>
      <name val="Arial"/>
      <family val="2"/>
    </font>
    <font>
      <b/>
      <sz val="18"/>
      <name val="Arial"/>
      <family val="2"/>
    </font>
    <font>
      <b/>
      <sz val="14"/>
      <name val="Arial"/>
      <family val="2"/>
    </font>
    <font>
      <sz val="8"/>
      <name val="Arial"/>
      <family val="2"/>
    </font>
    <font>
      <sz val="3"/>
      <name val="Arial"/>
      <family val="2"/>
    </font>
    <font>
      <sz val="1"/>
      <name val="Arial"/>
      <family val="2"/>
    </font>
    <font>
      <b/>
      <sz val="1"/>
      <name val="Arial"/>
      <family val="2"/>
    </font>
    <font>
      <b/>
      <sz val="10"/>
      <color indexed="10"/>
      <name val="Arial"/>
      <family val="2"/>
    </font>
    <font>
      <b/>
      <u val="single"/>
      <sz val="8"/>
      <name val="Arial"/>
      <family val="2"/>
    </font>
    <font>
      <u val="single"/>
      <sz val="8"/>
      <name val="Arial"/>
      <family val="2"/>
    </font>
    <font>
      <b/>
      <sz val="11"/>
      <name val="Arial"/>
      <family val="2"/>
    </font>
    <font>
      <b/>
      <u val="single"/>
      <sz val="10"/>
      <name val="Arial"/>
      <family val="2"/>
    </font>
    <font>
      <sz val="5"/>
      <name val="Arial"/>
      <family val="2"/>
    </font>
    <font>
      <sz val="5"/>
      <color indexed="10"/>
      <name val="Arial"/>
      <family val="2"/>
    </font>
    <font>
      <b/>
      <u val="single"/>
      <sz val="18"/>
      <name val="Arial"/>
      <family val="2"/>
    </font>
    <font>
      <sz val="7"/>
      <name val="Arial"/>
      <family val="2"/>
    </font>
    <font>
      <u val="single"/>
      <sz val="10"/>
      <name val="Arial"/>
      <family val="2"/>
    </font>
    <font>
      <sz val="8"/>
      <name val="Century Gothic"/>
      <family val="2"/>
    </font>
    <font>
      <sz val="10"/>
      <name val="Wingdings 3"/>
      <family val="1"/>
    </font>
    <font>
      <sz val="20"/>
      <name val="Arial"/>
      <family val="2"/>
    </font>
    <font>
      <b/>
      <sz val="28"/>
      <name val="Arial"/>
      <family val="2"/>
    </font>
    <font>
      <sz val="28"/>
      <name val="Arial"/>
      <family val="2"/>
    </font>
    <font>
      <sz val="1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sz val="10"/>
      <color indexed="8"/>
      <name val="Arial"/>
      <family val="0"/>
    </font>
    <font>
      <u val="single"/>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45"/>
        <bgColor indexed="64"/>
      </patternFill>
    </fill>
    <fill>
      <patternFill patternType="solid">
        <fgColor indexed="47"/>
        <bgColor indexed="64"/>
      </patternFill>
    </fill>
    <fill>
      <patternFill patternType="solid">
        <fgColor indexed="8"/>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double"/>
    </border>
    <border>
      <left>
        <color indexed="63"/>
      </left>
      <right>
        <color indexed="63"/>
      </right>
      <top>
        <color indexed="63"/>
      </top>
      <bottom style="double"/>
    </border>
    <border>
      <left style="medium"/>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5" fillId="0" borderId="0" applyNumberFormat="0" applyFont="0" applyFill="0" applyBorder="0" applyAlignment="0" applyProtection="0"/>
    <xf numFmtId="15" fontId="5" fillId="0" borderId="0" applyFont="0" applyFill="0" applyBorder="0" applyAlignment="0" applyProtection="0"/>
    <xf numFmtId="4" fontId="5" fillId="0" borderId="0" applyFont="0" applyFill="0" applyBorder="0" applyAlignment="0" applyProtection="0"/>
    <xf numFmtId="0" fontId="6" fillId="0" borderId="9">
      <alignment horizontal="center"/>
      <protection/>
    </xf>
    <xf numFmtId="3" fontId="5" fillId="0" borderId="0" applyFont="0" applyFill="0" applyBorder="0" applyAlignment="0" applyProtection="0"/>
    <xf numFmtId="0" fontId="5" fillId="33" borderId="0" applyNumberFormat="0" applyFont="0" applyBorder="0" applyAlignment="0" applyProtection="0"/>
    <xf numFmtId="0" fontId="67" fillId="0" borderId="0" applyNumberForma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cellStyleXfs>
  <cellXfs count="198">
    <xf numFmtId="0" fontId="0" fillId="0" borderId="0" xfId="0" applyAlignment="1">
      <alignment/>
    </xf>
    <xf numFmtId="40" fontId="0" fillId="0" borderId="0" xfId="0" applyNumberFormat="1" applyAlignment="1">
      <alignment/>
    </xf>
    <xf numFmtId="40" fontId="0" fillId="0" borderId="0" xfId="0" applyNumberFormat="1" applyFill="1" applyAlignment="1">
      <alignment/>
    </xf>
    <xf numFmtId="0" fontId="6" fillId="0" borderId="9" xfId="64" applyAlignment="1">
      <alignment horizontal="center" wrapText="1"/>
      <protection/>
    </xf>
    <xf numFmtId="0" fontId="5" fillId="0" borderId="0" xfId="57">
      <alignment/>
      <protection/>
    </xf>
    <xf numFmtId="15" fontId="0" fillId="0" borderId="0" xfId="62" applyFont="1" applyAlignment="1" quotePrefix="1">
      <alignment/>
    </xf>
    <xf numFmtId="40" fontId="7" fillId="0" borderId="0" xfId="0" applyNumberFormat="1" applyFont="1" applyAlignment="1">
      <alignment/>
    </xf>
    <xf numFmtId="40" fontId="7" fillId="0" borderId="0" xfId="0" applyNumberFormat="1" applyFont="1" applyFill="1" applyAlignment="1">
      <alignment/>
    </xf>
    <xf numFmtId="40" fontId="10" fillId="0" borderId="0" xfId="0" applyNumberFormat="1" applyFont="1" applyAlignment="1">
      <alignment/>
    </xf>
    <xf numFmtId="40" fontId="0" fillId="0" borderId="0" xfId="0" applyNumberFormat="1" applyAlignment="1">
      <alignment horizontal="left"/>
    </xf>
    <xf numFmtId="40" fontId="14" fillId="0" borderId="0" xfId="0" applyNumberFormat="1" applyFont="1" applyAlignment="1">
      <alignment/>
    </xf>
    <xf numFmtId="40" fontId="14" fillId="0" borderId="0" xfId="0" applyNumberFormat="1" applyFont="1" applyFill="1" applyAlignment="1">
      <alignment/>
    </xf>
    <xf numFmtId="40" fontId="13" fillId="0" borderId="0" xfId="0" applyNumberFormat="1" applyFont="1" applyAlignment="1">
      <alignment/>
    </xf>
    <xf numFmtId="40" fontId="13" fillId="0" borderId="0" xfId="0" applyNumberFormat="1" applyFont="1" applyFill="1" applyAlignment="1">
      <alignment/>
    </xf>
    <xf numFmtId="40" fontId="13" fillId="0" borderId="11" xfId="0" applyNumberFormat="1" applyFont="1" applyBorder="1" applyAlignment="1">
      <alignment/>
    </xf>
    <xf numFmtId="40" fontId="13" fillId="0" borderId="11" xfId="0" applyNumberFormat="1" applyFont="1" applyFill="1" applyBorder="1" applyAlignment="1">
      <alignment/>
    </xf>
    <xf numFmtId="40" fontId="13" fillId="0" borderId="12" xfId="0" applyNumberFormat="1" applyFont="1" applyBorder="1" applyAlignment="1">
      <alignment/>
    </xf>
    <xf numFmtId="40" fontId="13" fillId="0" borderId="0" xfId="0" applyNumberFormat="1" applyFont="1" applyBorder="1" applyAlignment="1">
      <alignment/>
    </xf>
    <xf numFmtId="40" fontId="13" fillId="0" borderId="0" xfId="0" applyNumberFormat="1" applyFont="1" applyFill="1" applyBorder="1" applyAlignment="1">
      <alignment/>
    </xf>
    <xf numFmtId="40" fontId="13" fillId="0" borderId="13" xfId="0" applyNumberFormat="1" applyFont="1" applyBorder="1" applyAlignment="1">
      <alignment/>
    </xf>
    <xf numFmtId="40" fontId="13" fillId="0" borderId="14" xfId="0" applyNumberFormat="1" applyFont="1" applyBorder="1" applyAlignment="1">
      <alignment/>
    </xf>
    <xf numFmtId="40" fontId="13" fillId="0" borderId="14" xfId="0" applyNumberFormat="1" applyFont="1" applyFill="1" applyBorder="1" applyAlignment="1">
      <alignment/>
    </xf>
    <xf numFmtId="40" fontId="13" fillId="0" borderId="15" xfId="0" applyNumberFormat="1" applyFont="1" applyBorder="1" applyAlignment="1">
      <alignment/>
    </xf>
    <xf numFmtId="40" fontId="0" fillId="0" borderId="11" xfId="0" applyNumberFormat="1" applyBorder="1" applyAlignment="1">
      <alignment/>
    </xf>
    <xf numFmtId="40" fontId="0" fillId="0" borderId="11" xfId="0" applyNumberFormat="1" applyFill="1" applyBorder="1" applyAlignment="1">
      <alignment/>
    </xf>
    <xf numFmtId="40" fontId="0" fillId="0" borderId="12" xfId="0" applyNumberFormat="1" applyBorder="1" applyAlignment="1">
      <alignment/>
    </xf>
    <xf numFmtId="40" fontId="0" fillId="0" borderId="0" xfId="0" applyNumberFormat="1" applyFont="1" applyAlignment="1">
      <alignment/>
    </xf>
    <xf numFmtId="40" fontId="0" fillId="0" borderId="0" xfId="0" applyNumberFormat="1" applyFont="1" applyFill="1" applyAlignment="1">
      <alignment/>
    </xf>
    <xf numFmtId="40" fontId="0" fillId="34" borderId="14" xfId="0" applyNumberFormat="1" applyFill="1" applyBorder="1" applyAlignment="1">
      <alignment horizontal="right"/>
    </xf>
    <xf numFmtId="40" fontId="0" fillId="34" borderId="15" xfId="0" applyNumberFormat="1" applyFill="1" applyBorder="1" applyAlignment="1">
      <alignment horizontal="right"/>
    </xf>
    <xf numFmtId="40" fontId="10" fillId="0" borderId="0" xfId="0" applyNumberFormat="1" applyFont="1" applyFill="1" applyAlignment="1">
      <alignment/>
    </xf>
    <xf numFmtId="40" fontId="25" fillId="0" borderId="0" xfId="0" applyNumberFormat="1" applyFont="1" applyAlignment="1">
      <alignment/>
    </xf>
    <xf numFmtId="40" fontId="25" fillId="0" borderId="0" xfId="0" applyNumberFormat="1" applyFont="1" applyFill="1" applyAlignment="1">
      <alignment/>
    </xf>
    <xf numFmtId="40" fontId="0" fillId="0" borderId="0" xfId="0" applyNumberFormat="1" applyAlignment="1">
      <alignment/>
    </xf>
    <xf numFmtId="49" fontId="0" fillId="0" borderId="0" xfId="61" applyNumberFormat="1" applyFont="1" applyAlignment="1">
      <alignment/>
    </xf>
    <xf numFmtId="40" fontId="11" fillId="0" borderId="0" xfId="0" applyNumberFormat="1" applyFont="1" applyAlignment="1">
      <alignment/>
    </xf>
    <xf numFmtId="40" fontId="17" fillId="0" borderId="0" xfId="0" applyNumberFormat="1" applyFont="1" applyAlignment="1">
      <alignment/>
    </xf>
    <xf numFmtId="40" fontId="2" fillId="0" borderId="0" xfId="0" applyNumberFormat="1" applyFont="1" applyAlignment="1">
      <alignment/>
    </xf>
    <xf numFmtId="40" fontId="2" fillId="0" borderId="0" xfId="0" applyNumberFormat="1" applyFont="1" applyAlignment="1">
      <alignment vertical="center"/>
    </xf>
    <xf numFmtId="40" fontId="8" fillId="0" borderId="0" xfId="0" applyNumberFormat="1" applyFont="1" applyAlignment="1">
      <alignment/>
    </xf>
    <xf numFmtId="40" fontId="20" fillId="0" borderId="16" xfId="0" applyNumberFormat="1" applyFont="1" applyBorder="1" applyAlignment="1">
      <alignment horizontal="left" wrapText="1"/>
    </xf>
    <xf numFmtId="40" fontId="20" fillId="0" borderId="17" xfId="0" applyNumberFormat="1" applyFont="1" applyBorder="1" applyAlignment="1">
      <alignment horizontal="center" wrapText="1"/>
    </xf>
    <xf numFmtId="40" fontId="22" fillId="0" borderId="0" xfId="0" applyNumberFormat="1" applyFont="1" applyBorder="1" applyAlignment="1">
      <alignment horizontal="left"/>
    </xf>
    <xf numFmtId="40" fontId="22" fillId="0" borderId="0" xfId="0" applyNumberFormat="1" applyFont="1" applyBorder="1" applyAlignment="1">
      <alignment horizontal="left" wrapText="1"/>
    </xf>
    <xf numFmtId="40" fontId="22" fillId="0" borderId="0" xfId="42" applyNumberFormat="1" applyFont="1" applyFill="1" applyBorder="1" applyAlignment="1">
      <alignment horizontal="right" wrapText="1"/>
    </xf>
    <xf numFmtId="40" fontId="22" fillId="0" borderId="0" xfId="42" applyNumberFormat="1" applyFont="1" applyBorder="1" applyAlignment="1">
      <alignment horizontal="right" wrapText="1"/>
    </xf>
    <xf numFmtId="40" fontId="23" fillId="0" borderId="0" xfId="0" applyNumberFormat="1" applyFont="1" applyBorder="1" applyAlignment="1">
      <alignment horizontal="left"/>
    </xf>
    <xf numFmtId="40" fontId="0" fillId="0" borderId="18" xfId="0" applyNumberFormat="1" applyFont="1" applyBorder="1" applyAlignment="1">
      <alignment horizontal="left"/>
    </xf>
    <xf numFmtId="40" fontId="0" fillId="0" borderId="0" xfId="0" applyNumberFormat="1" applyFont="1" applyBorder="1" applyAlignment="1">
      <alignment horizontal="left"/>
    </xf>
    <xf numFmtId="40" fontId="2" fillId="35" borderId="18" xfId="0" applyNumberFormat="1" applyFont="1" applyFill="1" applyBorder="1" applyAlignment="1" quotePrefix="1">
      <alignment horizontal="left"/>
    </xf>
    <xf numFmtId="40" fontId="2" fillId="35" borderId="18" xfId="0" applyNumberFormat="1" applyFont="1" applyFill="1" applyBorder="1" applyAlignment="1">
      <alignment/>
    </xf>
    <xf numFmtId="40" fontId="2" fillId="35" borderId="18" xfId="42" applyNumberFormat="1" applyFont="1" applyFill="1" applyBorder="1" applyAlignment="1">
      <alignment horizontal="right"/>
    </xf>
    <xf numFmtId="40" fontId="15" fillId="0" borderId="0" xfId="0" applyNumberFormat="1" applyFont="1" applyAlignment="1">
      <alignment/>
    </xf>
    <xf numFmtId="40" fontId="16" fillId="36" borderId="0" xfId="0" applyNumberFormat="1" applyFont="1" applyFill="1" applyBorder="1" applyAlignment="1">
      <alignment horizontal="left"/>
    </xf>
    <xf numFmtId="40" fontId="16" fillId="36" borderId="0" xfId="0" applyNumberFormat="1" applyFont="1" applyFill="1" applyBorder="1" applyAlignment="1">
      <alignment/>
    </xf>
    <xf numFmtId="40" fontId="16" fillId="36" borderId="0" xfId="42" applyNumberFormat="1" applyFont="1" applyFill="1" applyBorder="1" applyAlignment="1">
      <alignment horizontal="right"/>
    </xf>
    <xf numFmtId="40" fontId="2" fillId="0" borderId="0" xfId="0" applyNumberFormat="1" applyFont="1" applyBorder="1" applyAlignment="1">
      <alignment horizontal="left"/>
    </xf>
    <xf numFmtId="40" fontId="2" fillId="0" borderId="0" xfId="0" applyNumberFormat="1" applyFont="1" applyBorder="1" applyAlignment="1">
      <alignment/>
    </xf>
    <xf numFmtId="40" fontId="0" fillId="0" borderId="0" xfId="42" applyNumberFormat="1" applyFont="1" applyBorder="1" applyAlignment="1">
      <alignment horizontal="right"/>
    </xf>
    <xf numFmtId="40" fontId="0" fillId="0" borderId="0" xfId="42" applyNumberFormat="1" applyFont="1" applyFill="1" applyBorder="1" applyAlignment="1">
      <alignment horizontal="right"/>
    </xf>
    <xf numFmtId="40" fontId="0" fillId="0" borderId="18" xfId="0" applyNumberFormat="1" applyFont="1" applyBorder="1" applyAlignment="1">
      <alignment/>
    </xf>
    <xf numFmtId="40" fontId="0" fillId="0" borderId="18" xfId="42" applyNumberFormat="1" applyFont="1" applyBorder="1" applyAlignment="1">
      <alignment horizontal="right"/>
    </xf>
    <xf numFmtId="40" fontId="0" fillId="0" borderId="18" xfId="42" applyNumberFormat="1" applyFont="1" applyFill="1" applyBorder="1" applyAlignment="1">
      <alignment horizontal="right"/>
    </xf>
    <xf numFmtId="40" fontId="2" fillId="0" borderId="19" xfId="0" applyNumberFormat="1" applyFont="1" applyBorder="1" applyAlignment="1" quotePrefix="1">
      <alignment horizontal="left"/>
    </xf>
    <xf numFmtId="40" fontId="2" fillId="0" borderId="19" xfId="0" applyNumberFormat="1" applyFont="1" applyBorder="1" applyAlignment="1">
      <alignment/>
    </xf>
    <xf numFmtId="40" fontId="2" fillId="0" borderId="19" xfId="42" applyNumberFormat="1" applyFont="1" applyBorder="1" applyAlignment="1">
      <alignment horizontal="right"/>
    </xf>
    <xf numFmtId="40" fontId="2" fillId="0" borderId="19" xfId="42" applyNumberFormat="1" applyFont="1" applyFill="1" applyBorder="1" applyAlignment="1">
      <alignment horizontal="right"/>
    </xf>
    <xf numFmtId="40" fontId="0" fillId="0" borderId="0" xfId="0" applyNumberFormat="1" applyFont="1" applyBorder="1" applyAlignment="1">
      <alignment/>
    </xf>
    <xf numFmtId="40" fontId="2" fillId="0" borderId="18" xfId="0" applyNumberFormat="1" applyFont="1" applyBorder="1" applyAlignment="1" quotePrefix="1">
      <alignment horizontal="left"/>
    </xf>
    <xf numFmtId="40" fontId="2" fillId="0" borderId="18" xfId="0" applyNumberFormat="1" applyFont="1" applyBorder="1" applyAlignment="1">
      <alignment/>
    </xf>
    <xf numFmtId="40" fontId="2" fillId="0" borderId="18" xfId="42" applyNumberFormat="1" applyFont="1" applyBorder="1" applyAlignment="1">
      <alignment horizontal="right"/>
    </xf>
    <xf numFmtId="40" fontId="2" fillId="0" borderId="18" xfId="42" applyNumberFormat="1" applyFont="1" applyFill="1" applyBorder="1" applyAlignment="1">
      <alignment horizontal="right"/>
    </xf>
    <xf numFmtId="40" fontId="2" fillId="0" borderId="0" xfId="0" applyNumberFormat="1" applyFont="1" applyBorder="1" applyAlignment="1" quotePrefix="1">
      <alignment horizontal="left"/>
    </xf>
    <xf numFmtId="40" fontId="2" fillId="0" borderId="0" xfId="42" applyNumberFormat="1" applyFont="1" applyBorder="1" applyAlignment="1">
      <alignment horizontal="right"/>
    </xf>
    <xf numFmtId="40" fontId="2" fillId="0" borderId="0" xfId="42" applyNumberFormat="1" applyFont="1" applyFill="1" applyBorder="1" applyAlignment="1">
      <alignment horizontal="right"/>
    </xf>
    <xf numFmtId="40" fontId="0" fillId="0" borderId="0" xfId="0" applyNumberFormat="1" applyFont="1" applyBorder="1" applyAlignment="1" quotePrefix="1">
      <alignment horizontal="left"/>
    </xf>
    <xf numFmtId="40" fontId="16" fillId="36" borderId="16" xfId="0" applyNumberFormat="1" applyFont="1" applyFill="1" applyBorder="1" applyAlignment="1">
      <alignment/>
    </xf>
    <xf numFmtId="40" fontId="16" fillId="36" borderId="20" xfId="42" applyNumberFormat="1" applyFont="1" applyFill="1" applyBorder="1" applyAlignment="1">
      <alignment horizontal="right"/>
    </xf>
    <xf numFmtId="40" fontId="24" fillId="0" borderId="0" xfId="0" applyNumberFormat="1" applyFont="1" applyAlignment="1">
      <alignment/>
    </xf>
    <xf numFmtId="40" fontId="9" fillId="0" borderId="21" xfId="0" applyNumberFormat="1" applyFont="1" applyBorder="1" applyAlignment="1">
      <alignment/>
    </xf>
    <xf numFmtId="40" fontId="0" fillId="0" borderId="11" xfId="0" applyNumberFormat="1" applyFont="1" applyBorder="1" applyAlignment="1">
      <alignment/>
    </xf>
    <xf numFmtId="40" fontId="0" fillId="0" borderId="11" xfId="42" applyNumberFormat="1" applyFont="1" applyBorder="1" applyAlignment="1">
      <alignment horizontal="center"/>
    </xf>
    <xf numFmtId="40" fontId="0" fillId="0" borderId="11" xfId="42" applyNumberFormat="1" applyFont="1" applyFill="1" applyBorder="1" applyAlignment="1">
      <alignment horizontal="right"/>
    </xf>
    <xf numFmtId="40" fontId="0" fillId="0" borderId="12" xfId="42" applyNumberFormat="1" applyFont="1" applyBorder="1" applyAlignment="1">
      <alignment horizontal="right"/>
    </xf>
    <xf numFmtId="40" fontId="0" fillId="0" borderId="22" xfId="0" applyNumberFormat="1" applyFont="1" applyBorder="1" applyAlignment="1">
      <alignment/>
    </xf>
    <xf numFmtId="40" fontId="0" fillId="0" borderId="0" xfId="42" applyNumberFormat="1" applyFont="1" applyBorder="1" applyAlignment="1">
      <alignment horizontal="center"/>
    </xf>
    <xf numFmtId="40" fontId="0" fillId="0" borderId="13" xfId="42" applyNumberFormat="1" applyFont="1" applyBorder="1" applyAlignment="1">
      <alignment horizontal="right"/>
    </xf>
    <xf numFmtId="40" fontId="2" fillId="37" borderId="23" xfId="0" applyNumberFormat="1" applyFont="1" applyFill="1" applyBorder="1" applyAlignment="1">
      <alignment/>
    </xf>
    <xf numFmtId="40" fontId="0" fillId="37" borderId="24" xfId="0" applyNumberFormat="1" applyFont="1" applyFill="1" applyBorder="1" applyAlignment="1">
      <alignment/>
    </xf>
    <xf numFmtId="40" fontId="0" fillId="37" borderId="24" xfId="42" applyNumberFormat="1" applyFont="1" applyFill="1" applyBorder="1" applyAlignment="1">
      <alignment horizontal="center"/>
    </xf>
    <xf numFmtId="40" fontId="0" fillId="37" borderId="24" xfId="42" applyNumberFormat="1" applyFont="1" applyFill="1" applyBorder="1" applyAlignment="1">
      <alignment horizontal="right"/>
    </xf>
    <xf numFmtId="40" fontId="2" fillId="37" borderId="25" xfId="42" applyNumberFormat="1" applyFont="1" applyFill="1" applyBorder="1" applyAlignment="1">
      <alignment horizontal="right"/>
    </xf>
    <xf numFmtId="40" fontId="21" fillId="0" borderId="0" xfId="0" applyNumberFormat="1" applyFont="1" applyAlignment="1">
      <alignment/>
    </xf>
    <xf numFmtId="40" fontId="0" fillId="34" borderId="26" xfId="0" applyNumberFormat="1" applyFill="1" applyBorder="1" applyAlignment="1">
      <alignment/>
    </xf>
    <xf numFmtId="40" fontId="0" fillId="34" borderId="14" xfId="0" applyNumberFormat="1" applyFill="1" applyBorder="1" applyAlignment="1">
      <alignment/>
    </xf>
    <xf numFmtId="40" fontId="18" fillId="0" borderId="21" xfId="0" applyNumberFormat="1" applyFont="1" applyBorder="1" applyAlignment="1">
      <alignment/>
    </xf>
    <xf numFmtId="40" fontId="13" fillId="0" borderId="22" xfId="0" applyNumberFormat="1" applyFont="1" applyBorder="1" applyAlignment="1">
      <alignment/>
    </xf>
    <xf numFmtId="40" fontId="13" fillId="0" borderId="26" xfId="0" applyNumberFormat="1" applyFont="1" applyBorder="1" applyAlignment="1">
      <alignment/>
    </xf>
    <xf numFmtId="40" fontId="25" fillId="0" borderId="0" xfId="0" applyNumberFormat="1" applyFont="1" applyFill="1" applyAlignment="1">
      <alignment horizontal="left"/>
    </xf>
    <xf numFmtId="40" fontId="25" fillId="0" borderId="0" xfId="0" applyNumberFormat="1" applyFont="1" applyFill="1" applyAlignment="1">
      <alignment horizontal="center"/>
    </xf>
    <xf numFmtId="40" fontId="25" fillId="0" borderId="0" xfId="0" applyNumberFormat="1" applyFont="1" applyFill="1" applyAlignment="1">
      <alignment horizontal="right"/>
    </xf>
    <xf numFmtId="40" fontId="20" fillId="38" borderId="9" xfId="0" applyNumberFormat="1" applyFont="1" applyFill="1" applyBorder="1" applyAlignment="1">
      <alignment horizontal="right" vertical="center" wrapText="1"/>
    </xf>
    <xf numFmtId="40" fontId="20" fillId="38" borderId="17" xfId="0" applyNumberFormat="1" applyFont="1" applyFill="1" applyBorder="1" applyAlignment="1">
      <alignment horizontal="right" vertical="center" wrapText="1"/>
    </xf>
    <xf numFmtId="40" fontId="0" fillId="0" borderId="0" xfId="0" applyNumberFormat="1" applyAlignment="1" quotePrefix="1">
      <alignment/>
    </xf>
    <xf numFmtId="0" fontId="1" fillId="0" borderId="0" xfId="0" applyNumberFormat="1" applyFont="1" applyAlignment="1">
      <alignment horizontal="left"/>
    </xf>
    <xf numFmtId="40" fontId="26" fillId="0" borderId="0" xfId="0" applyNumberFormat="1" applyFont="1" applyAlignment="1">
      <alignment/>
    </xf>
    <xf numFmtId="0" fontId="0" fillId="0" borderId="21"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horizontal="right"/>
    </xf>
    <xf numFmtId="0" fontId="0" fillId="0" borderId="22" xfId="0" applyBorder="1" applyAlignment="1">
      <alignment/>
    </xf>
    <xf numFmtId="0" fontId="0" fillId="0" borderId="0" xfId="0" applyBorder="1" applyAlignment="1">
      <alignment/>
    </xf>
    <xf numFmtId="0" fontId="0" fillId="0" borderId="13" xfId="0" applyBorder="1" applyAlignment="1">
      <alignment/>
    </xf>
    <xf numFmtId="0" fontId="0" fillId="0" borderId="0" xfId="0" applyFont="1" applyBorder="1" applyAlignment="1">
      <alignment/>
    </xf>
    <xf numFmtId="0" fontId="0" fillId="0" borderId="13" xfId="0" applyFont="1" applyBorder="1" applyAlignment="1">
      <alignment/>
    </xf>
    <xf numFmtId="0" fontId="0" fillId="0" borderId="0" xfId="0" applyFont="1" applyAlignment="1">
      <alignment/>
    </xf>
    <xf numFmtId="0" fontId="13" fillId="0" borderId="22" xfId="0" applyFont="1" applyBorder="1" applyAlignment="1" quotePrefix="1">
      <alignment horizontal="center"/>
    </xf>
    <xf numFmtId="0" fontId="13" fillId="0" borderId="0" xfId="0" applyFont="1" applyBorder="1" applyAlignment="1" quotePrefix="1">
      <alignment horizontal="center"/>
    </xf>
    <xf numFmtId="0" fontId="13" fillId="0" borderId="0" xfId="0" applyFont="1" applyBorder="1" applyAlignment="1">
      <alignment/>
    </xf>
    <xf numFmtId="0" fontId="13" fillId="0" borderId="13" xfId="0" applyFont="1" applyBorder="1" applyAlignment="1">
      <alignment/>
    </xf>
    <xf numFmtId="0" fontId="13" fillId="0" borderId="0" xfId="0" applyFont="1" applyAlignment="1">
      <alignment/>
    </xf>
    <xf numFmtId="0" fontId="13" fillId="0" borderId="0" xfId="0" applyFont="1" applyAlignment="1">
      <alignment horizontal="center"/>
    </xf>
    <xf numFmtId="0" fontId="0" fillId="0" borderId="0" xfId="0" applyFont="1" applyBorder="1" applyAlignment="1">
      <alignment/>
    </xf>
    <xf numFmtId="0" fontId="0" fillId="0" borderId="13" xfId="0" applyFont="1" applyBorder="1" applyAlignment="1">
      <alignment/>
    </xf>
    <xf numFmtId="0" fontId="0" fillId="0" borderId="0" xfId="0" applyFont="1" applyAlignment="1">
      <alignment/>
    </xf>
    <xf numFmtId="0" fontId="7" fillId="0" borderId="22" xfId="0" applyFont="1" applyBorder="1" applyAlignment="1">
      <alignment/>
    </xf>
    <xf numFmtId="0" fontId="0" fillId="0" borderId="22"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2" fillId="0" borderId="0" xfId="0" applyNumberFormat="1" applyFont="1" applyFill="1" applyBorder="1" applyAlignment="1">
      <alignment horizontal="center"/>
    </xf>
    <xf numFmtId="0" fontId="2" fillId="0" borderId="13" xfId="0" applyNumberFormat="1" applyFont="1" applyFill="1" applyBorder="1" applyAlignment="1">
      <alignment horizontal="center"/>
    </xf>
    <xf numFmtId="0" fontId="2" fillId="0" borderId="0" xfId="0" applyFont="1" applyFill="1" applyBorder="1" applyAlignment="1">
      <alignment horizontal="left"/>
    </xf>
    <xf numFmtId="172" fontId="2" fillId="0" borderId="0" xfId="0" applyNumberFormat="1" applyFont="1" applyFill="1" applyBorder="1" applyAlignment="1">
      <alignment horizontal="center"/>
    </xf>
    <xf numFmtId="0" fontId="2" fillId="0" borderId="22" xfId="0" applyFont="1" applyFill="1" applyBorder="1" applyAlignment="1">
      <alignment horizontal="center"/>
    </xf>
    <xf numFmtId="0" fontId="2" fillId="0" borderId="0" xfId="0" applyFont="1" applyFill="1" applyBorder="1" applyAlignment="1">
      <alignment/>
    </xf>
    <xf numFmtId="0" fontId="2" fillId="0" borderId="13" xfId="0" applyFont="1" applyFill="1" applyBorder="1" applyAlignment="1">
      <alignment/>
    </xf>
    <xf numFmtId="0" fontId="2" fillId="0" borderId="22" xfId="0" applyNumberFormat="1" applyFont="1" applyFill="1" applyBorder="1" applyAlignment="1">
      <alignment horizontal="left"/>
    </xf>
    <xf numFmtId="0" fontId="0" fillId="0" borderId="0" xfId="0" applyFont="1" applyFill="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quotePrefix="1">
      <alignment horizontal="left"/>
    </xf>
    <xf numFmtId="0" fontId="0" fillId="0" borderId="22" xfId="0" applyFont="1" applyFill="1" applyBorder="1" applyAlignment="1">
      <alignment horizontal="center"/>
    </xf>
    <xf numFmtId="0" fontId="0" fillId="0" borderId="0" xfId="0" applyNumberFormat="1" applyFont="1" applyFill="1" applyBorder="1" applyAlignment="1">
      <alignment horizontal="center"/>
    </xf>
    <xf numFmtId="0" fontId="0" fillId="0" borderId="13" xfId="0" applyNumberFormat="1" applyFont="1" applyFill="1" applyBorder="1" applyAlignment="1">
      <alignment horizontal="center"/>
    </xf>
    <xf numFmtId="16" fontId="0" fillId="0" borderId="0" xfId="0" applyNumberFormat="1" applyFont="1" applyFill="1" applyBorder="1" applyAlignment="1">
      <alignment horizontal="left"/>
    </xf>
    <xf numFmtId="172" fontId="0" fillId="0" borderId="0" xfId="0" applyNumberFormat="1" applyFont="1" applyFill="1" applyBorder="1" applyAlignment="1" applyProtection="1">
      <alignment horizontal="center"/>
      <protection/>
    </xf>
    <xf numFmtId="172" fontId="0" fillId="0" borderId="0" xfId="0" applyNumberFormat="1" applyFont="1" applyFill="1" applyBorder="1" applyAlignment="1" applyProtection="1" quotePrefix="1">
      <alignment horizontal="center"/>
      <protection/>
    </xf>
    <xf numFmtId="0" fontId="29" fillId="0" borderId="22" xfId="0" applyFont="1" applyBorder="1" applyAlignment="1">
      <alignment/>
    </xf>
    <xf numFmtId="0" fontId="29" fillId="0" borderId="0" xfId="0" applyNumberFormat="1" applyFont="1" applyFill="1" applyBorder="1" applyAlignment="1">
      <alignment horizontal="center"/>
    </xf>
    <xf numFmtId="0" fontId="29" fillId="0" borderId="13" xfId="0" applyNumberFormat="1" applyFont="1" applyFill="1" applyBorder="1" applyAlignment="1">
      <alignment horizontal="center"/>
    </xf>
    <xf numFmtId="0" fontId="29" fillId="0" borderId="0" xfId="0" applyFont="1" applyFill="1" applyBorder="1" applyAlignment="1">
      <alignment horizontal="left"/>
    </xf>
    <xf numFmtId="172" fontId="29" fillId="0" borderId="0" xfId="0" applyNumberFormat="1" applyFont="1" applyFill="1" applyBorder="1" applyAlignment="1" applyProtection="1" quotePrefix="1">
      <alignment horizontal="center"/>
      <protection/>
    </xf>
    <xf numFmtId="0" fontId="29" fillId="0" borderId="0" xfId="0" applyFont="1" applyFill="1" applyBorder="1" applyAlignment="1">
      <alignment/>
    </xf>
    <xf numFmtId="0" fontId="29" fillId="0" borderId="0" xfId="0" applyFont="1" applyAlignment="1">
      <alignment/>
    </xf>
    <xf numFmtId="0" fontId="30" fillId="0" borderId="22" xfId="0" applyFont="1" applyBorder="1" applyAlignment="1">
      <alignment/>
    </xf>
    <xf numFmtId="0" fontId="31" fillId="0" borderId="0" xfId="0" applyNumberFormat="1" applyFont="1" applyFill="1" applyBorder="1" applyAlignment="1">
      <alignment horizontal="center"/>
    </xf>
    <xf numFmtId="0" fontId="31" fillId="0" borderId="13" xfId="0" applyNumberFormat="1" applyFont="1" applyFill="1" applyBorder="1" applyAlignment="1">
      <alignment horizontal="center"/>
    </xf>
    <xf numFmtId="0" fontId="31" fillId="0" borderId="0" xfId="0" applyFont="1" applyFill="1" applyBorder="1" applyAlignment="1">
      <alignment horizontal="left"/>
    </xf>
    <xf numFmtId="172" fontId="31" fillId="0" borderId="0" xfId="0" applyNumberFormat="1" applyFont="1" applyFill="1" applyBorder="1" applyAlignment="1" applyProtection="1" quotePrefix="1">
      <alignment horizontal="center"/>
      <protection/>
    </xf>
    <xf numFmtId="0" fontId="31" fillId="0" borderId="0" xfId="0" applyFont="1" applyFill="1" applyBorder="1" applyAlignment="1">
      <alignment/>
    </xf>
    <xf numFmtId="0" fontId="31" fillId="0" borderId="0" xfId="0" applyFont="1" applyAlignment="1">
      <alignment/>
    </xf>
    <xf numFmtId="0" fontId="32" fillId="0" borderId="0" xfId="0" applyNumberFormat="1" applyFont="1" applyFill="1" applyBorder="1" applyAlignment="1">
      <alignment horizontal="center"/>
    </xf>
    <xf numFmtId="0" fontId="32" fillId="0" borderId="13" xfId="0" applyNumberFormat="1" applyFont="1" applyFill="1" applyBorder="1" applyAlignment="1">
      <alignment horizontal="center"/>
    </xf>
    <xf numFmtId="0" fontId="32" fillId="0" borderId="0" xfId="0" applyFont="1" applyFill="1" applyBorder="1" applyAlignment="1">
      <alignment horizontal="left"/>
    </xf>
    <xf numFmtId="0" fontId="32" fillId="0" borderId="0" xfId="0" applyFont="1" applyFill="1" applyBorder="1" applyAlignment="1" quotePrefix="1">
      <alignment horizontal="left"/>
    </xf>
    <xf numFmtId="172" fontId="32" fillId="0" borderId="0" xfId="0" applyNumberFormat="1" applyFont="1" applyFill="1" applyBorder="1" applyAlignment="1" applyProtection="1" quotePrefix="1">
      <alignment horizontal="center"/>
      <protection/>
    </xf>
    <xf numFmtId="0" fontId="32" fillId="0" borderId="0" xfId="0" applyFont="1" applyFill="1" applyBorder="1" applyAlignment="1">
      <alignment/>
    </xf>
    <xf numFmtId="0" fontId="32" fillId="0" borderId="0" xfId="0" applyFont="1" applyAlignment="1">
      <alignment/>
    </xf>
    <xf numFmtId="172" fontId="0" fillId="0" borderId="0" xfId="0" applyNumberFormat="1" applyFont="1" applyFill="1" applyBorder="1" applyAlignment="1" quotePrefix="1">
      <alignment horizontal="center"/>
    </xf>
    <xf numFmtId="16" fontId="0" fillId="0" borderId="0" xfId="0" applyNumberFormat="1" applyFont="1" applyFill="1" applyBorder="1" applyAlignment="1" quotePrefix="1">
      <alignment horizontal="left"/>
    </xf>
    <xf numFmtId="172" fontId="0" fillId="0" borderId="0" xfId="0" applyNumberFormat="1" applyFont="1" applyFill="1" applyBorder="1" applyAlignment="1">
      <alignment horizontal="center"/>
    </xf>
    <xf numFmtId="0" fontId="0" fillId="0" borderId="26" xfId="0" applyFont="1" applyFill="1" applyBorder="1" applyAlignment="1">
      <alignment horizontal="center"/>
    </xf>
    <xf numFmtId="0" fontId="0" fillId="0" borderId="14" xfId="0" applyNumberFormat="1" applyFont="1" applyFill="1" applyBorder="1" applyAlignment="1">
      <alignment horizontal="center"/>
    </xf>
    <xf numFmtId="0" fontId="0" fillId="0" borderId="15" xfId="0" applyNumberFormat="1" applyFont="1" applyFill="1" applyBorder="1" applyAlignment="1">
      <alignment horizontal="center"/>
    </xf>
    <xf numFmtId="0" fontId="2" fillId="0" borderId="0" xfId="0" applyNumberFormat="1"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quotePrefix="1">
      <alignment horizontal="center"/>
    </xf>
    <xf numFmtId="0" fontId="8" fillId="0" borderId="0" xfId="0" applyFont="1" applyFill="1" applyBorder="1" applyAlignment="1">
      <alignment/>
    </xf>
    <xf numFmtId="0" fontId="8" fillId="0" borderId="0" xfId="0" applyFont="1" applyFill="1" applyBorder="1" applyAlignment="1">
      <alignment horizontal="center"/>
    </xf>
    <xf numFmtId="0" fontId="20" fillId="0" borderId="0" xfId="0" applyFont="1" applyFill="1" applyBorder="1" applyAlignment="1">
      <alignment/>
    </xf>
    <xf numFmtId="0" fontId="20" fillId="0" borderId="0" xfId="0" applyFont="1" applyFill="1" applyBorder="1" applyAlignment="1">
      <alignment horizontal="center"/>
    </xf>
    <xf numFmtId="0" fontId="29" fillId="0" borderId="0" xfId="0" applyFont="1" applyBorder="1" applyAlignment="1">
      <alignment/>
    </xf>
    <xf numFmtId="0" fontId="30" fillId="0" borderId="0" xfId="0" applyFont="1" applyBorder="1" applyAlignment="1">
      <alignment/>
    </xf>
    <xf numFmtId="0" fontId="1" fillId="0" borderId="22" xfId="0" applyFont="1" applyFill="1" applyBorder="1" applyAlignment="1">
      <alignment horizontal="center"/>
    </xf>
    <xf numFmtId="0" fontId="1" fillId="0" borderId="0" xfId="0" applyFont="1" applyFill="1" applyBorder="1" applyAlignment="1">
      <alignment horizontal="center"/>
    </xf>
    <xf numFmtId="17" fontId="7" fillId="0" borderId="22" xfId="0" applyNumberFormat="1" applyFont="1" applyFill="1" applyBorder="1" applyAlignment="1" quotePrefix="1">
      <alignment horizontal="center"/>
    </xf>
    <xf numFmtId="0" fontId="7" fillId="0" borderId="0" xfId="0" applyFont="1" applyFill="1" applyBorder="1" applyAlignment="1">
      <alignment horizontal="center"/>
    </xf>
    <xf numFmtId="0" fontId="2" fillId="0" borderId="22" xfId="0" applyFont="1" applyBorder="1" applyAlignment="1">
      <alignment horizontal="center"/>
    </xf>
    <xf numFmtId="0" fontId="2" fillId="0" borderId="0" xfId="0" applyFont="1" applyBorder="1" applyAlignment="1">
      <alignment horizontal="center"/>
    </xf>
    <xf numFmtId="0" fontId="27" fillId="0" borderId="22" xfId="0" applyFont="1" applyBorder="1" applyAlignment="1">
      <alignment horizontal="center"/>
    </xf>
    <xf numFmtId="0" fontId="27" fillId="0" borderId="0" xfId="0" applyFont="1" applyBorder="1" applyAlignment="1">
      <alignment horizontal="center"/>
    </xf>
    <xf numFmtId="0" fontId="28" fillId="0" borderId="22" xfId="0" applyFont="1" applyBorder="1" applyAlignment="1">
      <alignment horizontal="center"/>
    </xf>
    <xf numFmtId="0" fontId="28" fillId="0" borderId="0" xfId="0" applyFont="1" applyBorder="1" applyAlignment="1">
      <alignment horizontal="center"/>
    </xf>
    <xf numFmtId="40" fontId="2" fillId="0" borderId="0" xfId="0" applyNumberFormat="1" applyFont="1" applyAlignment="1">
      <alignment horizontal="center"/>
    </xf>
    <xf numFmtId="40" fontId="13" fillId="0" borderId="0" xfId="0" applyNumberFormat="1" applyFont="1" applyAlignment="1" quotePrefix="1">
      <alignment horizontal="center"/>
    </xf>
    <xf numFmtId="40" fontId="2" fillId="0" borderId="27" xfId="0" applyNumberFormat="1" applyFont="1" applyBorder="1" applyAlignment="1">
      <alignment horizontal="center" vertical="center"/>
    </xf>
    <xf numFmtId="40" fontId="2" fillId="0" borderId="28" xfId="0" applyNumberFormat="1" applyFont="1" applyBorder="1" applyAlignment="1">
      <alignment horizontal="center" vertical="center"/>
    </xf>
    <xf numFmtId="40" fontId="12" fillId="39" borderId="29" xfId="0" applyNumberFormat="1" applyFont="1" applyFill="1" applyBorder="1" applyAlignment="1">
      <alignment horizontal="center" vertical="center"/>
    </xf>
    <xf numFmtId="40" fontId="12" fillId="39" borderId="28" xfId="0" applyNumberFormat="1"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ERY1" xfId="57"/>
    <cellStyle name="Note" xfId="58"/>
    <cellStyle name="Output" xfId="59"/>
    <cellStyle name="Percent" xfId="60"/>
    <cellStyle name="PSChar" xfId="61"/>
    <cellStyle name="PSDate" xfId="62"/>
    <cellStyle name="PSDec" xfId="63"/>
    <cellStyle name="PSHeading" xfId="64"/>
    <cellStyle name="PSInt" xfId="65"/>
    <cellStyle name="PSSpacer"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csun.edu/~vfoao0lc/TUCsmall.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http://www.csun.edu/~vfoao0lc/TUCsmall.gif"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828675</xdr:colOff>
      <xdr:row>1</xdr:row>
      <xdr:rowOff>66675</xdr:rowOff>
    </xdr:from>
    <xdr:to>
      <xdr:col>9</xdr:col>
      <xdr:colOff>352425</xdr:colOff>
      <xdr:row>3</xdr:row>
      <xdr:rowOff>9525</xdr:rowOff>
    </xdr:to>
    <xdr:pic>
      <xdr:nvPicPr>
        <xdr:cNvPr id="1" name="Picture 1" descr="http://www.csun.edu/~vfoao0lc/TUCsmall.gif"/>
        <xdr:cNvPicPr preferRelativeResize="1">
          <a:picLocks noChangeAspect="1"/>
        </xdr:cNvPicPr>
      </xdr:nvPicPr>
      <xdr:blipFill>
        <a:blip r:link="rId1"/>
        <a:stretch>
          <a:fillRect/>
        </a:stretch>
      </xdr:blipFill>
      <xdr:spPr>
        <a:xfrm>
          <a:off x="5372100" y="66675"/>
          <a:ext cx="6381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828675</xdr:colOff>
      <xdr:row>1</xdr:row>
      <xdr:rowOff>66675</xdr:rowOff>
    </xdr:from>
    <xdr:to>
      <xdr:col>9</xdr:col>
      <xdr:colOff>352425</xdr:colOff>
      <xdr:row>3</xdr:row>
      <xdr:rowOff>9525</xdr:rowOff>
    </xdr:to>
    <xdr:pic>
      <xdr:nvPicPr>
        <xdr:cNvPr id="1" name="Picture 1" descr="http://www.csun.edu/~vfoao0lc/TUCsmall.gif"/>
        <xdr:cNvPicPr preferRelativeResize="1">
          <a:picLocks noChangeAspect="1"/>
        </xdr:cNvPicPr>
      </xdr:nvPicPr>
      <xdr:blipFill>
        <a:blip r:link="rId1"/>
        <a:stretch>
          <a:fillRect/>
        </a:stretch>
      </xdr:blipFill>
      <xdr:spPr>
        <a:xfrm>
          <a:off x="5495925" y="66675"/>
          <a:ext cx="638175" cy="428625"/>
        </a:xfrm>
        <a:prstGeom prst="rect">
          <a:avLst/>
        </a:prstGeom>
        <a:noFill/>
        <a:ln w="9525" cmpd="sng">
          <a:noFill/>
        </a:ln>
      </xdr:spPr>
    </xdr:pic>
    <xdr:clientData/>
  </xdr:twoCellAnchor>
  <xdr:twoCellAnchor>
    <xdr:from>
      <xdr:col>3</xdr:col>
      <xdr:colOff>0</xdr:colOff>
      <xdr:row>13</xdr:row>
      <xdr:rowOff>47625</xdr:rowOff>
    </xdr:from>
    <xdr:to>
      <xdr:col>3</xdr:col>
      <xdr:colOff>219075</xdr:colOff>
      <xdr:row>18</xdr:row>
      <xdr:rowOff>142875</xdr:rowOff>
    </xdr:to>
    <xdr:sp>
      <xdr:nvSpPr>
        <xdr:cNvPr id="2" name="AutoShape 5"/>
        <xdr:cNvSpPr>
          <a:spLocks/>
        </xdr:cNvSpPr>
      </xdr:nvSpPr>
      <xdr:spPr>
        <a:xfrm>
          <a:off x="2438400" y="2552700"/>
          <a:ext cx="219075" cy="885825"/>
        </a:xfrm>
        <a:prstGeom prst="rightBrac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9</xdr:row>
      <xdr:rowOff>142875</xdr:rowOff>
    </xdr:from>
    <xdr:to>
      <xdr:col>23</xdr:col>
      <xdr:colOff>47625</xdr:colOff>
      <xdr:row>12</xdr:row>
      <xdr:rowOff>123825</xdr:rowOff>
    </xdr:to>
    <xdr:sp>
      <xdr:nvSpPr>
        <xdr:cNvPr id="3" name="Line 6"/>
        <xdr:cNvSpPr>
          <a:spLocks/>
        </xdr:cNvSpPr>
      </xdr:nvSpPr>
      <xdr:spPr>
        <a:xfrm flipV="1">
          <a:off x="4667250" y="1666875"/>
          <a:ext cx="3295650" cy="666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1323975</xdr:colOff>
      <xdr:row>5</xdr:row>
      <xdr:rowOff>123825</xdr:rowOff>
    </xdr:from>
    <xdr:to>
      <xdr:col>23</xdr:col>
      <xdr:colOff>28575</xdr:colOff>
      <xdr:row>11</xdr:row>
      <xdr:rowOff>161925</xdr:rowOff>
    </xdr:to>
    <xdr:sp>
      <xdr:nvSpPr>
        <xdr:cNvPr id="4" name="Line 7"/>
        <xdr:cNvSpPr>
          <a:spLocks/>
        </xdr:cNvSpPr>
      </xdr:nvSpPr>
      <xdr:spPr>
        <a:xfrm flipV="1">
          <a:off x="2047875" y="962025"/>
          <a:ext cx="5895975" cy="10572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28575</xdr:colOff>
      <xdr:row>3</xdr:row>
      <xdr:rowOff>47625</xdr:rowOff>
    </xdr:from>
    <xdr:to>
      <xdr:col>30</xdr:col>
      <xdr:colOff>581025</xdr:colOff>
      <xdr:row>8</xdr:row>
      <xdr:rowOff>19050</xdr:rowOff>
    </xdr:to>
    <xdr:sp>
      <xdr:nvSpPr>
        <xdr:cNvPr id="5" name="Rectangle 9"/>
        <xdr:cNvSpPr>
          <a:spLocks/>
        </xdr:cNvSpPr>
      </xdr:nvSpPr>
      <xdr:spPr>
        <a:xfrm>
          <a:off x="7943850" y="533400"/>
          <a:ext cx="5276850" cy="847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Effective Date: </a:t>
          </a:r>
          <a:r>
            <a:rPr lang="en-US" cap="none" sz="1000" b="0" i="0" u="none" baseline="0">
              <a:solidFill>
                <a:srgbClr val="000000"/>
              </a:solidFill>
              <a:latin typeface="Arial"/>
              <a:ea typeface="Arial"/>
              <a:cs typeface="Arial"/>
            </a:rPr>
            <a:t> A system generated date representing the last day of the month for which the report was generated. 
</a:t>
          </a:r>
          <a:r>
            <a:rPr lang="en-US" cap="none" sz="1000" b="0" i="0" u="sng" baseline="0">
              <a:solidFill>
                <a:srgbClr val="000000"/>
              </a:solidFill>
              <a:latin typeface="Arial"/>
              <a:ea typeface="Arial"/>
              <a:cs typeface="Arial"/>
            </a:rPr>
            <a:t>Please note: </a:t>
          </a:r>
          <a:r>
            <a:rPr lang="en-US" cap="none" sz="1000" b="0" i="0" u="none" baseline="0">
              <a:solidFill>
                <a:srgbClr val="000000"/>
              </a:solidFill>
              <a:latin typeface="Arial"/>
              <a:ea typeface="Arial"/>
              <a:cs typeface="Arial"/>
            </a:rPr>
            <a:t>Effective dates for past months contain the figures for the entire month. Effective dates of the current month, still show the last day of the month, but contain only data up to the day the report was generated</a:t>
          </a:r>
        </a:p>
      </xdr:txBody>
    </xdr:sp>
    <xdr:clientData/>
  </xdr:twoCellAnchor>
  <xdr:twoCellAnchor>
    <xdr:from>
      <xdr:col>23</xdr:col>
      <xdr:colOff>28575</xdr:colOff>
      <xdr:row>9</xdr:row>
      <xdr:rowOff>28575</xdr:rowOff>
    </xdr:from>
    <xdr:to>
      <xdr:col>30</xdr:col>
      <xdr:colOff>581025</xdr:colOff>
      <xdr:row>12</xdr:row>
      <xdr:rowOff>38100</xdr:rowOff>
    </xdr:to>
    <xdr:sp>
      <xdr:nvSpPr>
        <xdr:cNvPr id="6" name="Rectangle 10"/>
        <xdr:cNvSpPr>
          <a:spLocks/>
        </xdr:cNvSpPr>
      </xdr:nvSpPr>
      <xdr:spPr>
        <a:xfrm>
          <a:off x="7943850" y="1552575"/>
          <a:ext cx="5276850" cy="695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Encumbrance:</a:t>
          </a:r>
          <a:r>
            <a:rPr lang="en-US" cap="none" sz="1000" b="0" i="0" u="none" baseline="0">
              <a:solidFill>
                <a:srgbClr val="000000"/>
              </a:solidFill>
              <a:latin typeface="Arial"/>
              <a:ea typeface="Arial"/>
              <a:cs typeface="Arial"/>
            </a:rPr>
            <a:t> The encumbrance is a preliminary charge to the project. It represents the funds oblidged through a Purchase Order, but not yet spent. It commits project funds at the time of the order and makes them unavailable for other expenditures.  It is a vital tool to control expenditures and avoid overages. </a:t>
          </a:r>
        </a:p>
      </xdr:txBody>
    </xdr:sp>
    <xdr:clientData/>
  </xdr:twoCellAnchor>
  <xdr:twoCellAnchor>
    <xdr:from>
      <xdr:col>23</xdr:col>
      <xdr:colOff>9525</xdr:colOff>
      <xdr:row>16</xdr:row>
      <xdr:rowOff>104775</xdr:rowOff>
    </xdr:from>
    <xdr:to>
      <xdr:col>30</xdr:col>
      <xdr:colOff>581025</xdr:colOff>
      <xdr:row>19</xdr:row>
      <xdr:rowOff>19050</xdr:rowOff>
    </xdr:to>
    <xdr:sp>
      <xdr:nvSpPr>
        <xdr:cNvPr id="7" name="Rectangle 11"/>
        <xdr:cNvSpPr>
          <a:spLocks/>
        </xdr:cNvSpPr>
      </xdr:nvSpPr>
      <xdr:spPr>
        <a:xfrm>
          <a:off x="7924800" y="3038475"/>
          <a:ext cx="5295900" cy="447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Revenues:</a:t>
          </a:r>
          <a:r>
            <a:rPr lang="en-US" cap="none" sz="1000" b="0" i="0" u="none" baseline="0">
              <a:solidFill>
                <a:srgbClr val="000000"/>
              </a:solidFill>
              <a:latin typeface="Arial"/>
              <a:ea typeface="Arial"/>
              <a:cs typeface="Arial"/>
            </a:rPr>
            <a:t> The revenue section is</a:t>
          </a:r>
          <a:r>
            <a:rPr lang="en-US" cap="none" sz="1000" b="1" i="0" u="sng" baseline="0">
              <a:solidFill>
                <a:srgbClr val="000000"/>
              </a:solidFill>
              <a:latin typeface="Arial"/>
              <a:ea typeface="Arial"/>
              <a:cs typeface="Arial"/>
            </a:rPr>
            <a:t> not relevant for the Principal Investigator,</a:t>
          </a:r>
          <a:r>
            <a:rPr lang="en-US" cap="none" sz="1000" b="0" i="0" u="none" baseline="0">
              <a:solidFill>
                <a:srgbClr val="000000"/>
              </a:solidFill>
              <a:latin typeface="Arial"/>
              <a:ea typeface="Arial"/>
              <a:cs typeface="Arial"/>
            </a:rPr>
            <a:t> but only used by The University Corporation (TUC). </a:t>
          </a:r>
        </a:p>
      </xdr:txBody>
    </xdr:sp>
    <xdr:clientData/>
  </xdr:twoCellAnchor>
  <xdr:twoCellAnchor>
    <xdr:from>
      <xdr:col>23</xdr:col>
      <xdr:colOff>28575</xdr:colOff>
      <xdr:row>24</xdr:row>
      <xdr:rowOff>76200</xdr:rowOff>
    </xdr:from>
    <xdr:to>
      <xdr:col>30</xdr:col>
      <xdr:colOff>571500</xdr:colOff>
      <xdr:row>27</xdr:row>
      <xdr:rowOff>66675</xdr:rowOff>
    </xdr:to>
    <xdr:sp>
      <xdr:nvSpPr>
        <xdr:cNvPr id="8" name="Text Box 15"/>
        <xdr:cNvSpPr txBox="1">
          <a:spLocks noChangeArrowheads="1"/>
        </xdr:cNvSpPr>
      </xdr:nvSpPr>
      <xdr:spPr>
        <a:xfrm>
          <a:off x="7943850" y="4229100"/>
          <a:ext cx="5267325"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Faculty Release Time:</a:t>
          </a:r>
          <a:r>
            <a:rPr lang="en-US" cap="none" sz="1000" b="0" i="0" u="none" baseline="0">
              <a:solidFill>
                <a:srgbClr val="000000"/>
              </a:solidFill>
              <a:latin typeface="Arial"/>
              <a:ea typeface="Arial"/>
              <a:cs typeface="Arial"/>
            </a:rPr>
            <a:t> Actual expenditures in the account '601620 Faculty Release Time' include a charge of 38% for benefits. Charges are only included, if they have been billed by CSUN.</a:t>
          </a:r>
        </a:p>
      </xdr:txBody>
    </xdr:sp>
    <xdr:clientData/>
  </xdr:twoCellAnchor>
  <xdr:twoCellAnchor>
    <xdr:from>
      <xdr:col>3</xdr:col>
      <xdr:colOff>9525</xdr:colOff>
      <xdr:row>25</xdr:row>
      <xdr:rowOff>0</xdr:rowOff>
    </xdr:from>
    <xdr:to>
      <xdr:col>23</xdr:col>
      <xdr:colOff>0</xdr:colOff>
      <xdr:row>26</xdr:row>
      <xdr:rowOff>114300</xdr:rowOff>
    </xdr:to>
    <xdr:sp>
      <xdr:nvSpPr>
        <xdr:cNvPr id="9" name="Line 16"/>
        <xdr:cNvSpPr>
          <a:spLocks/>
        </xdr:cNvSpPr>
      </xdr:nvSpPr>
      <xdr:spPr>
        <a:xfrm flipV="1">
          <a:off x="2447925" y="4314825"/>
          <a:ext cx="5467350"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85725</xdr:colOff>
      <xdr:row>28</xdr:row>
      <xdr:rowOff>28575</xdr:rowOff>
    </xdr:from>
    <xdr:to>
      <xdr:col>3</xdr:col>
      <xdr:colOff>295275</xdr:colOff>
      <xdr:row>32</xdr:row>
      <xdr:rowOff>114300</xdr:rowOff>
    </xdr:to>
    <xdr:sp>
      <xdr:nvSpPr>
        <xdr:cNvPr id="10" name="AutoShape 17"/>
        <xdr:cNvSpPr>
          <a:spLocks/>
        </xdr:cNvSpPr>
      </xdr:nvSpPr>
      <xdr:spPr>
        <a:xfrm>
          <a:off x="2524125" y="4838700"/>
          <a:ext cx="209550" cy="742950"/>
        </a:xfrm>
        <a:prstGeom prst="rightBrac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28575</xdr:colOff>
      <xdr:row>27</xdr:row>
      <xdr:rowOff>142875</xdr:rowOff>
    </xdr:from>
    <xdr:to>
      <xdr:col>30</xdr:col>
      <xdr:colOff>581025</xdr:colOff>
      <xdr:row>34</xdr:row>
      <xdr:rowOff>142875</xdr:rowOff>
    </xdr:to>
    <xdr:sp>
      <xdr:nvSpPr>
        <xdr:cNvPr id="11" name="Text Box 18"/>
        <xdr:cNvSpPr txBox="1">
          <a:spLocks noChangeArrowheads="1"/>
        </xdr:cNvSpPr>
      </xdr:nvSpPr>
      <xdr:spPr>
        <a:xfrm>
          <a:off x="7943850" y="4781550"/>
          <a:ext cx="5276850" cy="1181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Benefits:</a:t>
          </a:r>
          <a:r>
            <a:rPr lang="en-US" cap="none" sz="1000" b="0" i="0" u="none" baseline="0">
              <a:solidFill>
                <a:srgbClr val="000000"/>
              </a:solidFill>
              <a:latin typeface="Arial"/>
              <a:ea typeface="Arial"/>
              <a:cs typeface="Arial"/>
            </a:rPr>
            <a:t> All expenditures for benefits are budgeted in account '60200 Benefits', however the actual expenditures are booked in the accounts  602110 Payroll Taxes, 602210 Workers Compensation, 602220 Unemployment, 602310 Insurance, 602320 Retirement, etc…  As a result, all benefit accounts (602XXX) can be viewed as one budget item, and should be treated as such with regard to budget revisions. Presently, all benefits are the </a:t>
          </a:r>
          <a:r>
            <a:rPr lang="en-US" cap="none" sz="1000" b="0" i="0" u="sng" baseline="0">
              <a:solidFill>
                <a:srgbClr val="000000"/>
              </a:solidFill>
              <a:latin typeface="Arial"/>
              <a:ea typeface="Arial"/>
              <a:cs typeface="Arial"/>
            </a:rPr>
            <a:t>actual</a:t>
          </a:r>
          <a:r>
            <a:rPr lang="en-US" cap="none" sz="1000" b="0" i="0" u="none" baseline="0">
              <a:solidFill>
                <a:srgbClr val="000000"/>
              </a:solidFill>
              <a:latin typeface="Arial"/>
              <a:ea typeface="Arial"/>
              <a:cs typeface="Arial"/>
            </a:rPr>
            <a:t> expenditures paid for the employees in the project, no allocation based on a fringe benefit rate is used. Presently, we are working on developing fringe benefit rates, which we expect to be implemented by FY 2006/2007.</a:t>
          </a:r>
        </a:p>
      </xdr:txBody>
    </xdr:sp>
    <xdr:clientData/>
  </xdr:twoCellAnchor>
  <xdr:twoCellAnchor>
    <xdr:from>
      <xdr:col>3</xdr:col>
      <xdr:colOff>295275</xdr:colOff>
      <xdr:row>28</xdr:row>
      <xdr:rowOff>47625</xdr:rowOff>
    </xdr:from>
    <xdr:to>
      <xdr:col>23</xdr:col>
      <xdr:colOff>9525</xdr:colOff>
      <xdr:row>30</xdr:row>
      <xdr:rowOff>66675</xdr:rowOff>
    </xdr:to>
    <xdr:sp>
      <xdr:nvSpPr>
        <xdr:cNvPr id="12" name="Line 19"/>
        <xdr:cNvSpPr>
          <a:spLocks/>
        </xdr:cNvSpPr>
      </xdr:nvSpPr>
      <xdr:spPr>
        <a:xfrm flipV="1">
          <a:off x="2733675" y="4857750"/>
          <a:ext cx="5191125" cy="3524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200025</xdr:colOff>
      <xdr:row>16</xdr:row>
      <xdr:rowOff>38100</xdr:rowOff>
    </xdr:from>
    <xdr:to>
      <xdr:col>22</xdr:col>
      <xdr:colOff>942975</xdr:colOff>
      <xdr:row>17</xdr:row>
      <xdr:rowOff>0</xdr:rowOff>
    </xdr:to>
    <xdr:sp>
      <xdr:nvSpPr>
        <xdr:cNvPr id="13" name="Line 20"/>
        <xdr:cNvSpPr>
          <a:spLocks/>
        </xdr:cNvSpPr>
      </xdr:nvSpPr>
      <xdr:spPr>
        <a:xfrm>
          <a:off x="2638425" y="2971800"/>
          <a:ext cx="5200650" cy="1333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0</xdr:colOff>
      <xdr:row>40</xdr:row>
      <xdr:rowOff>28575</xdr:rowOff>
    </xdr:from>
    <xdr:to>
      <xdr:col>30</xdr:col>
      <xdr:colOff>581025</xdr:colOff>
      <xdr:row>45</xdr:row>
      <xdr:rowOff>38100</xdr:rowOff>
    </xdr:to>
    <xdr:sp>
      <xdr:nvSpPr>
        <xdr:cNvPr id="14" name="Text Box 21"/>
        <xdr:cNvSpPr txBox="1">
          <a:spLocks noChangeArrowheads="1"/>
        </xdr:cNvSpPr>
      </xdr:nvSpPr>
      <xdr:spPr>
        <a:xfrm>
          <a:off x="7915275" y="6848475"/>
          <a:ext cx="5305425" cy="742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Indirect Cost:</a:t>
          </a:r>
          <a:r>
            <a:rPr lang="en-US" cap="none" sz="1000" b="0" i="0" u="none" baseline="0">
              <a:solidFill>
                <a:srgbClr val="000000"/>
              </a:solidFill>
              <a:latin typeface="Arial"/>
              <a:ea typeface="Arial"/>
              <a:cs typeface="Arial"/>
            </a:rPr>
            <a:t> Generated and booked monthly, at the 15th of the following month through an automated journal entry (IDC-Run).  </a:t>
          </a:r>
          <a:r>
            <a:rPr lang="en-US" cap="none" sz="1000" b="0" i="0" u="sng" baseline="0">
              <a:solidFill>
                <a:srgbClr val="000000"/>
              </a:solidFill>
              <a:latin typeface="Arial"/>
              <a:ea typeface="Arial"/>
              <a:cs typeface="Arial"/>
            </a:rPr>
            <a:t>Please note:</a:t>
          </a:r>
          <a:r>
            <a:rPr lang="en-US" cap="none" sz="1000" b="0" i="0" u="none" baseline="0">
              <a:solidFill>
                <a:srgbClr val="000000"/>
              </a:solidFill>
              <a:latin typeface="Arial"/>
              <a:ea typeface="Arial"/>
              <a:cs typeface="Arial"/>
            </a:rPr>
            <a:t> If the IDC-Run for the Effective Date has not yet been generated, the IDC for the current month is not included.  Indirect Costs are charged according to the rate approved by the granting agency.</a:t>
          </a:r>
        </a:p>
      </xdr:txBody>
    </xdr:sp>
    <xdr:clientData/>
  </xdr:twoCellAnchor>
  <xdr:twoCellAnchor>
    <xdr:from>
      <xdr:col>3</xdr:col>
      <xdr:colOff>85725</xdr:colOff>
      <xdr:row>21</xdr:row>
      <xdr:rowOff>28575</xdr:rowOff>
    </xdr:from>
    <xdr:to>
      <xdr:col>3</xdr:col>
      <xdr:colOff>228600</xdr:colOff>
      <xdr:row>25</xdr:row>
      <xdr:rowOff>142875</xdr:rowOff>
    </xdr:to>
    <xdr:sp>
      <xdr:nvSpPr>
        <xdr:cNvPr id="15" name="AutoShape 22"/>
        <xdr:cNvSpPr>
          <a:spLocks/>
        </xdr:cNvSpPr>
      </xdr:nvSpPr>
      <xdr:spPr>
        <a:xfrm>
          <a:off x="2524125" y="3695700"/>
          <a:ext cx="142875" cy="762000"/>
        </a:xfrm>
        <a:prstGeom prst="rightBrac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28575</xdr:colOff>
      <xdr:row>20</xdr:row>
      <xdr:rowOff>114300</xdr:rowOff>
    </xdr:from>
    <xdr:to>
      <xdr:col>30</xdr:col>
      <xdr:colOff>581025</xdr:colOff>
      <xdr:row>23</xdr:row>
      <xdr:rowOff>114300</xdr:rowOff>
    </xdr:to>
    <xdr:sp>
      <xdr:nvSpPr>
        <xdr:cNvPr id="16" name="Text Box 23"/>
        <xdr:cNvSpPr txBox="1">
          <a:spLocks noChangeArrowheads="1"/>
        </xdr:cNvSpPr>
      </xdr:nvSpPr>
      <xdr:spPr>
        <a:xfrm>
          <a:off x="7943850" y="3619500"/>
          <a:ext cx="5276850" cy="485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Salaries &amp; Wages:</a:t>
          </a:r>
          <a:r>
            <a:rPr lang="en-US" cap="none" sz="1000" b="0" i="0" u="none" baseline="0">
              <a:solidFill>
                <a:srgbClr val="000000"/>
              </a:solidFill>
              <a:latin typeface="Arial"/>
              <a:ea typeface="Arial"/>
              <a:cs typeface="Arial"/>
            </a:rPr>
            <a:t> Payroll is generated twice monthly (15th &amp; last day of the month). Payroll charges are usually booked and show up on the reports six business days after payroll. </a:t>
          </a:r>
        </a:p>
      </xdr:txBody>
    </xdr:sp>
    <xdr:clientData/>
  </xdr:twoCellAnchor>
  <xdr:twoCellAnchor>
    <xdr:from>
      <xdr:col>3</xdr:col>
      <xdr:colOff>219075</xdr:colOff>
      <xdr:row>21</xdr:row>
      <xdr:rowOff>28575</xdr:rowOff>
    </xdr:from>
    <xdr:to>
      <xdr:col>23</xdr:col>
      <xdr:colOff>28575</xdr:colOff>
      <xdr:row>23</xdr:row>
      <xdr:rowOff>66675</xdr:rowOff>
    </xdr:to>
    <xdr:sp>
      <xdr:nvSpPr>
        <xdr:cNvPr id="17" name="Line 24"/>
        <xdr:cNvSpPr>
          <a:spLocks/>
        </xdr:cNvSpPr>
      </xdr:nvSpPr>
      <xdr:spPr>
        <a:xfrm flipV="1">
          <a:off x="2657475" y="3695700"/>
          <a:ext cx="5286375" cy="361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40</xdr:row>
      <xdr:rowOff>104775</xdr:rowOff>
    </xdr:from>
    <xdr:to>
      <xdr:col>23</xdr:col>
      <xdr:colOff>0</xdr:colOff>
      <xdr:row>44</xdr:row>
      <xdr:rowOff>123825</xdr:rowOff>
    </xdr:to>
    <xdr:sp>
      <xdr:nvSpPr>
        <xdr:cNvPr id="18" name="Line 25"/>
        <xdr:cNvSpPr>
          <a:spLocks/>
        </xdr:cNvSpPr>
      </xdr:nvSpPr>
      <xdr:spPr>
        <a:xfrm flipV="1">
          <a:off x="2438400" y="6924675"/>
          <a:ext cx="5476875" cy="5715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9525</xdr:colOff>
      <xdr:row>47</xdr:row>
      <xdr:rowOff>28575</xdr:rowOff>
    </xdr:from>
    <xdr:to>
      <xdr:col>30</xdr:col>
      <xdr:colOff>581025</xdr:colOff>
      <xdr:row>49</xdr:row>
      <xdr:rowOff>76200</xdr:rowOff>
    </xdr:to>
    <xdr:sp>
      <xdr:nvSpPr>
        <xdr:cNvPr id="19" name="Text Box 26"/>
        <xdr:cNvSpPr txBox="1">
          <a:spLocks noChangeArrowheads="1"/>
        </xdr:cNvSpPr>
      </xdr:nvSpPr>
      <xdr:spPr>
        <a:xfrm>
          <a:off x="7924800" y="7810500"/>
          <a:ext cx="5295900" cy="381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Total Funds Available:</a:t>
          </a:r>
          <a:r>
            <a:rPr lang="en-US" cap="none" sz="1000" b="0" i="0" u="none" baseline="0">
              <a:solidFill>
                <a:srgbClr val="000000"/>
              </a:solidFill>
              <a:latin typeface="Arial"/>
              <a:ea typeface="Arial"/>
              <a:cs typeface="Arial"/>
            </a:rPr>
            <a:t> Represents the amount of the direct and indirect costs of the project that has not yet been expended. </a:t>
          </a:r>
        </a:p>
      </xdr:txBody>
    </xdr:sp>
    <xdr:clientData/>
  </xdr:twoCellAnchor>
  <xdr:twoCellAnchor>
    <xdr:from>
      <xdr:col>9</xdr:col>
      <xdr:colOff>1104900</xdr:colOff>
      <xdr:row>46</xdr:row>
      <xdr:rowOff>85725</xdr:rowOff>
    </xdr:from>
    <xdr:to>
      <xdr:col>22</xdr:col>
      <xdr:colOff>114300</xdr:colOff>
      <xdr:row>49</xdr:row>
      <xdr:rowOff>180975</xdr:rowOff>
    </xdr:to>
    <xdr:sp>
      <xdr:nvSpPr>
        <xdr:cNvPr id="20" name="AutoShape 27"/>
        <xdr:cNvSpPr>
          <a:spLocks/>
        </xdr:cNvSpPr>
      </xdr:nvSpPr>
      <xdr:spPr>
        <a:xfrm>
          <a:off x="6886575" y="7696200"/>
          <a:ext cx="123825" cy="600075"/>
        </a:xfrm>
        <a:prstGeom prst="curvedLeft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1095375</xdr:colOff>
      <xdr:row>48</xdr:row>
      <xdr:rowOff>76200</xdr:rowOff>
    </xdr:from>
    <xdr:to>
      <xdr:col>23</xdr:col>
      <xdr:colOff>9525</xdr:colOff>
      <xdr:row>49</xdr:row>
      <xdr:rowOff>123825</xdr:rowOff>
    </xdr:to>
    <xdr:sp>
      <xdr:nvSpPr>
        <xdr:cNvPr id="21" name="Line 28"/>
        <xdr:cNvSpPr>
          <a:spLocks/>
        </xdr:cNvSpPr>
      </xdr:nvSpPr>
      <xdr:spPr>
        <a:xfrm flipV="1">
          <a:off x="5762625" y="7896225"/>
          <a:ext cx="2162175" cy="3429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161925</xdr:colOff>
      <xdr:row>44</xdr:row>
      <xdr:rowOff>76200</xdr:rowOff>
    </xdr:from>
    <xdr:to>
      <xdr:col>22</xdr:col>
      <xdr:colOff>352425</xdr:colOff>
      <xdr:row>51</xdr:row>
      <xdr:rowOff>95250</xdr:rowOff>
    </xdr:to>
    <xdr:sp>
      <xdr:nvSpPr>
        <xdr:cNvPr id="22" name="AutoShape 29"/>
        <xdr:cNvSpPr>
          <a:spLocks/>
        </xdr:cNvSpPr>
      </xdr:nvSpPr>
      <xdr:spPr>
        <a:xfrm>
          <a:off x="7058025" y="7448550"/>
          <a:ext cx="190500" cy="1114425"/>
        </a:xfrm>
        <a:prstGeom prst="curvedLeftArrow">
          <a:avLst>
            <a:gd name="adj1" fmla="val 21305"/>
            <a:gd name="adj2" fmla="val 43162"/>
            <a:gd name="adj3" fmla="val -23685"/>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9525</xdr:colOff>
      <xdr:row>50</xdr:row>
      <xdr:rowOff>9525</xdr:rowOff>
    </xdr:from>
    <xdr:to>
      <xdr:col>30</xdr:col>
      <xdr:colOff>581025</xdr:colOff>
      <xdr:row>52</xdr:row>
      <xdr:rowOff>76200</xdr:rowOff>
    </xdr:to>
    <xdr:sp>
      <xdr:nvSpPr>
        <xdr:cNvPr id="23" name="Text Box 30"/>
        <xdr:cNvSpPr txBox="1">
          <a:spLocks noChangeArrowheads="1"/>
        </xdr:cNvSpPr>
      </xdr:nvSpPr>
      <xdr:spPr>
        <a:xfrm>
          <a:off x="7924800" y="8315325"/>
          <a:ext cx="5295900" cy="390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Total Funds Available To Principal Investigator:</a:t>
          </a:r>
          <a:r>
            <a:rPr lang="en-US" cap="none" sz="1000" b="0" i="0" u="none" baseline="0">
              <a:solidFill>
                <a:srgbClr val="000000"/>
              </a:solidFill>
              <a:latin typeface="Arial"/>
              <a:ea typeface="Arial"/>
              <a:cs typeface="Arial"/>
            </a:rPr>
            <a:t> The amount the Principal Investigator can still expend on behalf of the project. </a:t>
          </a:r>
        </a:p>
      </xdr:txBody>
    </xdr:sp>
    <xdr:clientData/>
  </xdr:twoCellAnchor>
  <xdr:twoCellAnchor>
    <xdr:from>
      <xdr:col>8</xdr:col>
      <xdr:colOff>1095375</xdr:colOff>
      <xdr:row>50</xdr:row>
      <xdr:rowOff>85725</xdr:rowOff>
    </xdr:from>
    <xdr:to>
      <xdr:col>23</xdr:col>
      <xdr:colOff>38100</xdr:colOff>
      <xdr:row>51</xdr:row>
      <xdr:rowOff>66675</xdr:rowOff>
    </xdr:to>
    <xdr:sp>
      <xdr:nvSpPr>
        <xdr:cNvPr id="24" name="Line 31"/>
        <xdr:cNvSpPr>
          <a:spLocks/>
        </xdr:cNvSpPr>
      </xdr:nvSpPr>
      <xdr:spPr>
        <a:xfrm flipV="1">
          <a:off x="5762625" y="8391525"/>
          <a:ext cx="2190750" cy="142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28575</xdr:colOff>
      <xdr:row>54</xdr:row>
      <xdr:rowOff>114300</xdr:rowOff>
    </xdr:from>
    <xdr:to>
      <xdr:col>30</xdr:col>
      <xdr:colOff>581025</xdr:colOff>
      <xdr:row>59</xdr:row>
      <xdr:rowOff>28575</xdr:rowOff>
    </xdr:to>
    <xdr:sp>
      <xdr:nvSpPr>
        <xdr:cNvPr id="25" name="Text Box 32"/>
        <xdr:cNvSpPr txBox="1">
          <a:spLocks noChangeArrowheads="1"/>
        </xdr:cNvSpPr>
      </xdr:nvSpPr>
      <xdr:spPr>
        <a:xfrm>
          <a:off x="7943850" y="9096375"/>
          <a:ext cx="5276850" cy="609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Advances: </a:t>
          </a:r>
          <a:r>
            <a:rPr lang="en-US" cap="none" sz="1000" b="0" i="0" u="none" baseline="0">
              <a:solidFill>
                <a:srgbClr val="000000"/>
              </a:solidFill>
              <a:latin typeface="Arial"/>
              <a:ea typeface="Arial"/>
              <a:cs typeface="Arial"/>
            </a:rPr>
            <a:t> Payments made to employees on behalf of the project, in expectation of a future expenditure. These advance payments have not yet been cleared, I.e. the proper supporting documentation has not yet been submitted.  </a:t>
          </a:r>
        </a:p>
      </xdr:txBody>
    </xdr:sp>
    <xdr:clientData/>
  </xdr:twoCellAnchor>
  <xdr:twoCellAnchor>
    <xdr:from>
      <xdr:col>2</xdr:col>
      <xdr:colOff>1704975</xdr:colOff>
      <xdr:row>54</xdr:row>
      <xdr:rowOff>66675</xdr:rowOff>
    </xdr:from>
    <xdr:to>
      <xdr:col>23</xdr:col>
      <xdr:colOff>28575</xdr:colOff>
      <xdr:row>55</xdr:row>
      <xdr:rowOff>38100</xdr:rowOff>
    </xdr:to>
    <xdr:sp>
      <xdr:nvSpPr>
        <xdr:cNvPr id="26" name="Line 33"/>
        <xdr:cNvSpPr>
          <a:spLocks/>
        </xdr:cNvSpPr>
      </xdr:nvSpPr>
      <xdr:spPr>
        <a:xfrm>
          <a:off x="2428875" y="9048750"/>
          <a:ext cx="5514975" cy="1333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9525</xdr:colOff>
      <xdr:row>59</xdr:row>
      <xdr:rowOff>104775</xdr:rowOff>
    </xdr:from>
    <xdr:to>
      <xdr:col>31</xdr:col>
      <xdr:colOff>9525</xdr:colOff>
      <xdr:row>63</xdr:row>
      <xdr:rowOff>28575</xdr:rowOff>
    </xdr:to>
    <xdr:sp>
      <xdr:nvSpPr>
        <xdr:cNvPr id="27" name="Text Box 34"/>
        <xdr:cNvSpPr txBox="1">
          <a:spLocks noChangeArrowheads="1"/>
        </xdr:cNvSpPr>
      </xdr:nvSpPr>
      <xdr:spPr>
        <a:xfrm>
          <a:off x="7924800" y="9782175"/>
          <a:ext cx="5314950" cy="428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Run Date and Time:</a:t>
          </a:r>
          <a:r>
            <a:rPr lang="en-US" cap="none" sz="1000" b="0" i="0" u="none" baseline="0">
              <a:solidFill>
                <a:srgbClr val="000000"/>
              </a:solidFill>
              <a:latin typeface="Arial"/>
              <a:ea typeface="Arial"/>
              <a:cs typeface="Arial"/>
            </a:rPr>
            <a:t> The date and time the report has been generated. This is important to determine if all salaries, wages, benefits and indirect cost for the Effective Date have been included. </a:t>
          </a:r>
        </a:p>
      </xdr:txBody>
    </xdr:sp>
    <xdr:clientData/>
  </xdr:twoCellAnchor>
  <xdr:twoCellAnchor>
    <xdr:from>
      <xdr:col>8</xdr:col>
      <xdr:colOff>1038225</xdr:colOff>
      <xdr:row>60</xdr:row>
      <xdr:rowOff>76200</xdr:rowOff>
    </xdr:from>
    <xdr:to>
      <xdr:col>23</xdr:col>
      <xdr:colOff>0</xdr:colOff>
      <xdr:row>63</xdr:row>
      <xdr:rowOff>38100</xdr:rowOff>
    </xdr:to>
    <xdr:sp>
      <xdr:nvSpPr>
        <xdr:cNvPr id="28" name="Line 35"/>
        <xdr:cNvSpPr>
          <a:spLocks/>
        </xdr:cNvSpPr>
      </xdr:nvSpPr>
      <xdr:spPr>
        <a:xfrm flipV="1">
          <a:off x="5705475" y="9896475"/>
          <a:ext cx="2209800" cy="3238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28575</xdr:colOff>
      <xdr:row>12</xdr:row>
      <xdr:rowOff>114300</xdr:rowOff>
    </xdr:from>
    <xdr:to>
      <xdr:col>31</xdr:col>
      <xdr:colOff>0</xdr:colOff>
      <xdr:row>16</xdr:row>
      <xdr:rowOff>0</xdr:rowOff>
    </xdr:to>
    <xdr:sp>
      <xdr:nvSpPr>
        <xdr:cNvPr id="29" name="Text Box 36"/>
        <xdr:cNvSpPr txBox="1">
          <a:spLocks noChangeArrowheads="1"/>
        </xdr:cNvSpPr>
      </xdr:nvSpPr>
      <xdr:spPr>
        <a:xfrm>
          <a:off x="7943850" y="2324100"/>
          <a:ext cx="5286375" cy="609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BBA ( Budget Balance Available):</a:t>
          </a:r>
          <a:r>
            <a:rPr lang="en-US" cap="none" sz="1000" b="0" i="0" u="none" baseline="0">
              <a:solidFill>
                <a:srgbClr val="000000"/>
              </a:solidFill>
              <a:latin typeface="Arial"/>
              <a:ea typeface="Arial"/>
              <a:cs typeface="Arial"/>
            </a:rPr>
            <a:t> The amount available for expenditure in a particular budget line item.  Calculation: BBA = Budget - Encumbrance -Actual </a:t>
          </a:r>
        </a:p>
      </xdr:txBody>
    </xdr:sp>
    <xdr:clientData/>
  </xdr:twoCellAnchor>
  <xdr:twoCellAnchor>
    <xdr:from>
      <xdr:col>22</xdr:col>
      <xdr:colOff>0</xdr:colOff>
      <xdr:row>12</xdr:row>
      <xdr:rowOff>161925</xdr:rowOff>
    </xdr:from>
    <xdr:to>
      <xdr:col>23</xdr:col>
      <xdr:colOff>9525</xdr:colOff>
      <xdr:row>12</xdr:row>
      <xdr:rowOff>190500</xdr:rowOff>
    </xdr:to>
    <xdr:sp>
      <xdr:nvSpPr>
        <xdr:cNvPr id="30" name="Line 37"/>
        <xdr:cNvSpPr>
          <a:spLocks/>
        </xdr:cNvSpPr>
      </xdr:nvSpPr>
      <xdr:spPr>
        <a:xfrm>
          <a:off x="6896100" y="2371725"/>
          <a:ext cx="1028700" cy="285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swatkin\AppData\Local\Temp\3.01.02%20BBA%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NRGM_BGD_ST_END_DATE"/>
      <sheetName val="Director"/>
      <sheetName val="Funding_1"/>
      <sheetName val="Agency"/>
    </sheetNames>
    <sheetDataSet>
      <sheetData sheetId="3">
        <row r="4">
          <cell r="B4" t="str">
            <v>40013009</v>
          </cell>
          <cell r="C4" t="str">
            <v>NSF001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110"/>
  <sheetViews>
    <sheetView tabSelected="1" zoomScalePageLayoutView="0" workbookViewId="0" topLeftCell="A1">
      <selection activeCell="B21" sqref="B21"/>
    </sheetView>
  </sheetViews>
  <sheetFormatPr defaultColWidth="9.140625" defaultRowHeight="12.75"/>
  <cols>
    <col min="1" max="1" width="10.8515625" style="0" customWidth="1"/>
    <col min="2" max="2" width="11.7109375" style="0" bestFit="1" customWidth="1"/>
    <col min="4" max="4" width="13.57421875" style="0" bestFit="1" customWidth="1"/>
    <col min="11" max="11" width="5.00390625" style="0" customWidth="1"/>
  </cols>
  <sheetData>
    <row r="1" spans="1:13" ht="12.75">
      <c r="A1" s="106"/>
      <c r="B1" s="107"/>
      <c r="C1" s="107"/>
      <c r="D1" s="107"/>
      <c r="E1" s="107"/>
      <c r="F1" s="107"/>
      <c r="G1" s="107"/>
      <c r="H1" s="107"/>
      <c r="I1" s="107"/>
      <c r="J1" s="107"/>
      <c r="K1" s="108"/>
      <c r="M1" s="109"/>
    </row>
    <row r="2" spans="1:11" ht="12.75">
      <c r="A2" s="110"/>
      <c r="B2" s="111"/>
      <c r="C2" s="111"/>
      <c r="D2" s="111"/>
      <c r="E2" s="111"/>
      <c r="F2" s="111"/>
      <c r="G2" s="111"/>
      <c r="H2" s="111"/>
      <c r="I2" s="111"/>
      <c r="J2" s="111"/>
      <c r="K2" s="112"/>
    </row>
    <row r="3" spans="1:11" s="115" customFormat="1" ht="12.75">
      <c r="A3" s="186"/>
      <c r="B3" s="187"/>
      <c r="C3" s="187"/>
      <c r="D3" s="187"/>
      <c r="E3" s="187"/>
      <c r="F3" s="187"/>
      <c r="G3" s="187"/>
      <c r="H3" s="187"/>
      <c r="I3" s="187"/>
      <c r="J3" s="113"/>
      <c r="K3" s="114"/>
    </row>
    <row r="4" spans="1:11" s="120" customFormat="1" ht="11.25">
      <c r="A4" s="116"/>
      <c r="B4" s="117"/>
      <c r="C4" s="117"/>
      <c r="D4" s="117"/>
      <c r="E4" s="117"/>
      <c r="F4" s="117"/>
      <c r="G4" s="117"/>
      <c r="H4" s="117"/>
      <c r="I4" s="117"/>
      <c r="J4" s="118"/>
      <c r="K4" s="119"/>
    </row>
    <row r="5" spans="1:15" s="120" customFormat="1" ht="13.5">
      <c r="A5" s="188"/>
      <c r="B5" s="189"/>
      <c r="C5" s="189"/>
      <c r="D5" s="189"/>
      <c r="E5" s="189"/>
      <c r="F5" s="189"/>
      <c r="G5" s="189"/>
      <c r="H5" s="189"/>
      <c r="I5" s="189"/>
      <c r="J5" s="118"/>
      <c r="K5" s="119"/>
      <c r="O5" s="121"/>
    </row>
    <row r="6" spans="1:11" s="120" customFormat="1" ht="13.5">
      <c r="A6" s="188"/>
      <c r="B6" s="189"/>
      <c r="C6" s="189"/>
      <c r="D6" s="189"/>
      <c r="E6" s="189"/>
      <c r="F6" s="189"/>
      <c r="G6" s="189"/>
      <c r="H6" s="189"/>
      <c r="I6" s="189"/>
      <c r="J6" s="118"/>
      <c r="K6" s="119"/>
    </row>
    <row r="7" spans="1:11" s="124" customFormat="1" ht="12.75">
      <c r="A7" s="190"/>
      <c r="B7" s="191"/>
      <c r="C7" s="191"/>
      <c r="D7" s="191"/>
      <c r="E7" s="191"/>
      <c r="F7" s="191"/>
      <c r="G7" s="191"/>
      <c r="H7" s="191"/>
      <c r="I7" s="191"/>
      <c r="J7" s="122"/>
      <c r="K7" s="123"/>
    </row>
    <row r="8" spans="1:11" ht="15">
      <c r="A8" s="125"/>
      <c r="B8" s="111"/>
      <c r="C8" s="111"/>
      <c r="D8" s="111"/>
      <c r="E8" s="111"/>
      <c r="F8" s="111"/>
      <c r="G8" s="111"/>
      <c r="H8" s="111"/>
      <c r="I8" s="111"/>
      <c r="J8" s="111"/>
      <c r="K8" s="112"/>
    </row>
    <row r="9" spans="1:15" ht="12.75">
      <c r="A9" s="126"/>
      <c r="B9" s="127"/>
      <c r="C9" s="127"/>
      <c r="E9" s="127"/>
      <c r="F9" s="127"/>
      <c r="G9" s="127"/>
      <c r="H9" s="127"/>
      <c r="I9" s="127"/>
      <c r="J9" s="127"/>
      <c r="K9" s="128"/>
      <c r="L9" s="127"/>
      <c r="M9" s="127"/>
      <c r="N9" s="127"/>
      <c r="O9" s="127"/>
    </row>
    <row r="10" spans="1:15" ht="12.75">
      <c r="A10" s="126"/>
      <c r="B10" s="129"/>
      <c r="C10" s="129"/>
      <c r="D10" s="129"/>
      <c r="E10" s="129"/>
      <c r="F10" s="129"/>
      <c r="G10" s="129"/>
      <c r="H10" s="129"/>
      <c r="I10" s="129"/>
      <c r="J10" s="129"/>
      <c r="K10" s="130"/>
      <c r="L10" s="131"/>
      <c r="M10" s="127"/>
      <c r="N10" s="132"/>
      <c r="O10" s="127"/>
    </row>
    <row r="11" spans="1:15" ht="12.75">
      <c r="A11" s="133"/>
      <c r="B11" s="134"/>
      <c r="C11" s="134"/>
      <c r="D11" s="134"/>
      <c r="E11" s="134"/>
      <c r="F11" s="134"/>
      <c r="G11" s="134"/>
      <c r="H11" s="134"/>
      <c r="I11" s="134"/>
      <c r="J11" s="134"/>
      <c r="K11" s="135"/>
      <c r="L11" s="134"/>
      <c r="M11" s="134"/>
      <c r="N11" s="132"/>
      <c r="O11" s="127"/>
    </row>
    <row r="12" spans="1:15" ht="12.75">
      <c r="A12" s="133"/>
      <c r="B12" s="134"/>
      <c r="C12" s="134"/>
      <c r="D12" s="134"/>
      <c r="E12" s="134"/>
      <c r="F12" s="134"/>
      <c r="G12" s="134"/>
      <c r="H12" s="134"/>
      <c r="I12" s="134"/>
      <c r="J12" s="134"/>
      <c r="K12" s="135"/>
      <c r="L12" s="134"/>
      <c r="M12" s="134"/>
      <c r="N12" s="132"/>
      <c r="O12" s="127"/>
    </row>
    <row r="13" spans="1:15" ht="12.75">
      <c r="A13" s="133"/>
      <c r="B13" s="134"/>
      <c r="C13" s="134"/>
      <c r="D13" s="134"/>
      <c r="E13" s="134"/>
      <c r="F13" s="134"/>
      <c r="G13" s="134"/>
      <c r="H13" s="134"/>
      <c r="I13" s="134"/>
      <c r="J13" s="134"/>
      <c r="K13" s="135"/>
      <c r="L13" s="134"/>
      <c r="M13" s="134"/>
      <c r="N13" s="132"/>
      <c r="O13" s="127"/>
    </row>
    <row r="14" spans="1:15" ht="12.75">
      <c r="A14" s="133"/>
      <c r="B14" s="134"/>
      <c r="C14" s="134"/>
      <c r="D14" s="134"/>
      <c r="E14" s="134"/>
      <c r="F14" s="134"/>
      <c r="G14" s="134"/>
      <c r="H14" s="134"/>
      <c r="I14" s="134"/>
      <c r="J14" s="134"/>
      <c r="K14" s="135"/>
      <c r="L14" s="134"/>
      <c r="M14" s="134"/>
      <c r="N14" s="132"/>
      <c r="O14" s="127"/>
    </row>
    <row r="15" spans="1:15" ht="12.75">
      <c r="A15" s="126"/>
      <c r="B15" s="127"/>
      <c r="C15" s="127"/>
      <c r="D15" s="127"/>
      <c r="E15" s="127"/>
      <c r="F15" s="127"/>
      <c r="G15" s="127"/>
      <c r="H15" s="127"/>
      <c r="I15" s="127"/>
      <c r="J15" s="127"/>
      <c r="K15" s="128"/>
      <c r="L15" s="131"/>
      <c r="M15" s="134"/>
      <c r="N15" s="132"/>
      <c r="O15" s="127"/>
    </row>
    <row r="16" spans="1:15" ht="12.75">
      <c r="A16" s="126"/>
      <c r="B16" s="127"/>
      <c r="C16" s="127"/>
      <c r="D16" s="127"/>
      <c r="E16" s="127"/>
      <c r="F16" s="127"/>
      <c r="G16" s="127"/>
      <c r="H16" s="127"/>
      <c r="I16" s="127"/>
      <c r="J16" s="127"/>
      <c r="K16" s="128"/>
      <c r="L16" s="131"/>
      <c r="M16" s="134"/>
      <c r="N16" s="132"/>
      <c r="O16" s="127"/>
    </row>
    <row r="17" spans="1:15" ht="12.75">
      <c r="A17" s="136"/>
      <c r="B17" s="137"/>
      <c r="C17" s="137"/>
      <c r="D17" s="137"/>
      <c r="E17" s="137"/>
      <c r="F17" s="137"/>
      <c r="G17" s="137"/>
      <c r="H17" s="137"/>
      <c r="I17" s="137"/>
      <c r="J17" s="137"/>
      <c r="K17" s="138"/>
      <c r="L17" s="137"/>
      <c r="M17" s="139"/>
      <c r="N17" s="127"/>
      <c r="O17" s="127"/>
    </row>
    <row r="18" spans="1:15" ht="12.75">
      <c r="A18" s="140"/>
      <c r="B18" s="141"/>
      <c r="C18" s="141"/>
      <c r="D18" s="141"/>
      <c r="E18" s="141"/>
      <c r="F18" s="141"/>
      <c r="G18" s="141"/>
      <c r="H18" s="141"/>
      <c r="I18" s="141"/>
      <c r="J18" s="141"/>
      <c r="K18" s="142"/>
      <c r="L18" s="143"/>
      <c r="M18" s="137"/>
      <c r="N18" s="144"/>
      <c r="O18" s="127"/>
    </row>
    <row r="19" spans="1:15" ht="12.75">
      <c r="A19" s="140"/>
      <c r="B19" s="141"/>
      <c r="C19" s="141"/>
      <c r="D19" s="141"/>
      <c r="E19" s="141"/>
      <c r="F19" s="141"/>
      <c r="G19" s="141"/>
      <c r="H19" s="141"/>
      <c r="I19" s="141"/>
      <c r="J19" s="141"/>
      <c r="K19" s="142"/>
      <c r="L19" s="137"/>
      <c r="M19" s="137"/>
      <c r="N19" s="145"/>
      <c r="O19" s="127"/>
    </row>
    <row r="20" spans="1:15" ht="12.75">
      <c r="A20" s="140"/>
      <c r="B20" s="141"/>
      <c r="C20" s="141"/>
      <c r="D20" s="141"/>
      <c r="E20" s="141"/>
      <c r="F20" s="141"/>
      <c r="G20" s="141"/>
      <c r="H20" s="141"/>
      <c r="I20" s="141"/>
      <c r="J20" s="141"/>
      <c r="K20" s="142"/>
      <c r="L20" s="137"/>
      <c r="M20" s="139"/>
      <c r="N20" s="145"/>
      <c r="O20" s="127"/>
    </row>
    <row r="21" spans="1:15" ht="12.75">
      <c r="A21" s="140"/>
      <c r="B21" s="141"/>
      <c r="C21" s="141"/>
      <c r="D21" s="141"/>
      <c r="E21" s="141"/>
      <c r="F21" s="141"/>
      <c r="G21" s="141"/>
      <c r="H21" s="141"/>
      <c r="I21" s="141"/>
      <c r="J21" s="141"/>
      <c r="K21" s="142"/>
      <c r="L21" s="137"/>
      <c r="M21" s="137"/>
      <c r="N21" s="145"/>
      <c r="O21" s="127"/>
    </row>
    <row r="22" spans="1:15" s="152" customFormat="1" ht="25.5">
      <c r="A22" s="146"/>
      <c r="B22" s="180" t="s">
        <v>257</v>
      </c>
      <c r="C22" s="147"/>
      <c r="D22" s="147"/>
      <c r="E22" s="147"/>
      <c r="F22" s="147"/>
      <c r="G22" s="147"/>
      <c r="H22" s="147"/>
      <c r="I22" s="147"/>
      <c r="J22" s="147"/>
      <c r="K22" s="148"/>
      <c r="L22" s="149"/>
      <c r="M22" s="149"/>
      <c r="N22" s="150"/>
      <c r="O22" s="151"/>
    </row>
    <row r="23" spans="1:15" s="159" customFormat="1" ht="35.25">
      <c r="A23" s="153"/>
      <c r="B23" s="181" t="s">
        <v>1189</v>
      </c>
      <c r="C23" s="154"/>
      <c r="D23" s="154"/>
      <c r="E23" s="154"/>
      <c r="F23" s="154"/>
      <c r="G23" s="154"/>
      <c r="H23" s="154"/>
      <c r="I23" s="154"/>
      <c r="J23" s="154"/>
      <c r="K23" s="155"/>
      <c r="L23" s="156"/>
      <c r="M23" s="156"/>
      <c r="N23" s="157"/>
      <c r="O23" s="158"/>
    </row>
    <row r="24" spans="1:15" s="166" customFormat="1" ht="35.25">
      <c r="A24" s="146"/>
      <c r="B24" s="181" t="s">
        <v>276</v>
      </c>
      <c r="C24" s="160"/>
      <c r="D24" s="160"/>
      <c r="E24" s="160"/>
      <c r="F24" s="160"/>
      <c r="G24" s="160"/>
      <c r="H24" s="160"/>
      <c r="I24" s="160"/>
      <c r="J24" s="160"/>
      <c r="K24" s="161"/>
      <c r="L24" s="162"/>
      <c r="M24" s="163"/>
      <c r="N24" s="164"/>
      <c r="O24" s="165"/>
    </row>
    <row r="25" spans="1:15" ht="25.5">
      <c r="A25" s="140"/>
      <c r="B25" s="180" t="s">
        <v>265</v>
      </c>
      <c r="C25" s="141"/>
      <c r="D25" s="141"/>
      <c r="E25" s="141"/>
      <c r="F25" s="141"/>
      <c r="G25" s="141"/>
      <c r="H25" s="141"/>
      <c r="I25" s="141"/>
      <c r="J25" s="141"/>
      <c r="K25" s="142"/>
      <c r="L25" s="137"/>
      <c r="M25" s="137"/>
      <c r="N25" s="145"/>
      <c r="O25" s="127"/>
    </row>
    <row r="26" spans="1:15" ht="12.75">
      <c r="A26" s="140"/>
      <c r="B26" s="141"/>
      <c r="C26" s="141"/>
      <c r="D26" s="141"/>
      <c r="E26" s="141"/>
      <c r="F26" s="141"/>
      <c r="G26" s="141"/>
      <c r="H26" s="141"/>
      <c r="I26" s="141"/>
      <c r="J26" s="141"/>
      <c r="K26" s="142"/>
      <c r="L26" s="137"/>
      <c r="M26" s="139"/>
      <c r="N26" s="145"/>
      <c r="O26" s="127"/>
    </row>
    <row r="27" spans="1:15" ht="12.75">
      <c r="A27" s="140"/>
      <c r="B27" s="141"/>
      <c r="C27" s="141"/>
      <c r="D27" s="141"/>
      <c r="E27" s="141"/>
      <c r="F27" s="141"/>
      <c r="G27" s="141"/>
      <c r="H27" s="141"/>
      <c r="I27" s="141"/>
      <c r="J27" s="141"/>
      <c r="K27" s="142"/>
      <c r="L27" s="137"/>
      <c r="M27" s="139"/>
      <c r="N27" s="145"/>
      <c r="O27" s="127"/>
    </row>
    <row r="28" spans="1:15" ht="12.75">
      <c r="A28" s="140"/>
      <c r="B28" s="141"/>
      <c r="C28" s="141"/>
      <c r="D28" s="141"/>
      <c r="E28" s="141"/>
      <c r="F28" s="141"/>
      <c r="G28" s="141"/>
      <c r="H28" s="141"/>
      <c r="I28" s="141"/>
      <c r="J28" s="141"/>
      <c r="K28" s="142"/>
      <c r="L28" s="137"/>
      <c r="M28" s="137"/>
      <c r="N28" s="145"/>
      <c r="O28" s="127"/>
    </row>
    <row r="29" spans="1:15" ht="12.75">
      <c r="A29" s="140"/>
      <c r="B29" s="141"/>
      <c r="C29" s="141"/>
      <c r="D29" s="141"/>
      <c r="E29" s="141"/>
      <c r="F29" s="141"/>
      <c r="G29" s="141"/>
      <c r="H29" s="141"/>
      <c r="I29" s="141"/>
      <c r="J29" s="141"/>
      <c r="K29" s="142"/>
      <c r="L29" s="137"/>
      <c r="M29" s="137"/>
      <c r="N29" s="145"/>
      <c r="O29" s="127"/>
    </row>
    <row r="30" spans="1:15" ht="12.75">
      <c r="A30" s="140"/>
      <c r="B30" s="141"/>
      <c r="C30" s="141"/>
      <c r="D30" s="141"/>
      <c r="E30" s="141"/>
      <c r="F30" s="141"/>
      <c r="G30" s="141"/>
      <c r="H30" s="141"/>
      <c r="I30" s="141"/>
      <c r="J30" s="141"/>
      <c r="K30" s="142"/>
      <c r="L30" s="137"/>
      <c r="M30" s="137"/>
      <c r="N30" s="167"/>
      <c r="O30" s="127"/>
    </row>
    <row r="31" spans="1:15" ht="12.75">
      <c r="A31" s="140"/>
      <c r="B31" s="141"/>
      <c r="C31" s="141"/>
      <c r="D31" s="141"/>
      <c r="E31" s="141"/>
      <c r="F31" s="141"/>
      <c r="G31" s="141"/>
      <c r="H31" s="141"/>
      <c r="I31" s="141"/>
      <c r="J31" s="141"/>
      <c r="K31" s="142"/>
      <c r="L31" s="137"/>
      <c r="M31" s="137"/>
      <c r="N31" s="145"/>
      <c r="O31" s="127"/>
    </row>
    <row r="32" spans="1:15" ht="12.75">
      <c r="A32" s="140"/>
      <c r="B32" s="141"/>
      <c r="C32" s="141"/>
      <c r="D32" s="141"/>
      <c r="E32" s="141"/>
      <c r="F32" s="141"/>
      <c r="G32" s="141"/>
      <c r="H32" s="141"/>
      <c r="I32" s="141"/>
      <c r="J32" s="141"/>
      <c r="K32" s="142"/>
      <c r="L32" s="137"/>
      <c r="M32" s="137"/>
      <c r="N32" s="167"/>
      <c r="O32" s="127"/>
    </row>
    <row r="33" spans="1:15" ht="12.75">
      <c r="A33" s="140"/>
      <c r="B33" s="141"/>
      <c r="C33" s="141"/>
      <c r="D33" s="141"/>
      <c r="E33" s="141"/>
      <c r="F33" s="141"/>
      <c r="G33" s="141"/>
      <c r="H33" s="141"/>
      <c r="I33" s="141"/>
      <c r="J33" s="141"/>
      <c r="K33" s="142"/>
      <c r="L33" s="137"/>
      <c r="M33" s="137"/>
      <c r="N33" s="167"/>
      <c r="O33" s="127"/>
    </row>
    <row r="34" spans="1:15" ht="12.75">
      <c r="A34" s="140"/>
      <c r="B34" s="141"/>
      <c r="C34" s="141"/>
      <c r="D34" s="141"/>
      <c r="E34" s="141"/>
      <c r="F34" s="141"/>
      <c r="G34" s="141"/>
      <c r="H34" s="141"/>
      <c r="I34" s="141"/>
      <c r="J34" s="141"/>
      <c r="K34" s="142"/>
      <c r="L34" s="137"/>
      <c r="M34" s="137"/>
      <c r="N34" s="167"/>
      <c r="O34" s="127"/>
    </row>
    <row r="35" spans="1:15" ht="12.75">
      <c r="A35" s="110"/>
      <c r="B35" s="111"/>
      <c r="C35" s="111"/>
      <c r="D35" s="111"/>
      <c r="E35" s="111"/>
      <c r="F35" s="111"/>
      <c r="G35" s="111"/>
      <c r="H35" s="111"/>
      <c r="I35" s="111"/>
      <c r="J35" s="141"/>
      <c r="K35" s="142"/>
      <c r="L35" s="168"/>
      <c r="M35" s="137"/>
      <c r="N35" s="167"/>
      <c r="O35" s="127"/>
    </row>
    <row r="36" spans="1:15" ht="12.75">
      <c r="A36" s="110"/>
      <c r="B36" s="111"/>
      <c r="C36" s="111"/>
      <c r="D36" s="111"/>
      <c r="E36" s="111"/>
      <c r="F36" s="111"/>
      <c r="G36" s="111"/>
      <c r="H36" s="111"/>
      <c r="I36" s="111"/>
      <c r="J36" s="141"/>
      <c r="K36" s="142"/>
      <c r="L36" s="137"/>
      <c r="M36" s="137"/>
      <c r="N36" s="167"/>
      <c r="O36" s="127"/>
    </row>
    <row r="37" spans="1:15" ht="12.75">
      <c r="A37" s="140"/>
      <c r="B37" s="141"/>
      <c r="C37" s="141"/>
      <c r="D37" s="141"/>
      <c r="E37" s="141"/>
      <c r="F37" s="141"/>
      <c r="G37" s="141"/>
      <c r="H37" s="141"/>
      <c r="I37" s="141"/>
      <c r="J37" s="141"/>
      <c r="K37" s="142"/>
      <c r="L37" s="137"/>
      <c r="M37" s="137"/>
      <c r="N37" s="169"/>
      <c r="O37" s="127"/>
    </row>
    <row r="38" spans="1:15" ht="12.75">
      <c r="A38" s="140"/>
      <c r="B38" s="141"/>
      <c r="C38" s="141"/>
      <c r="D38" s="141"/>
      <c r="E38" s="141"/>
      <c r="F38" s="141"/>
      <c r="G38" s="141"/>
      <c r="H38" s="141"/>
      <c r="I38" s="141"/>
      <c r="J38" s="141"/>
      <c r="K38" s="142"/>
      <c r="L38" s="137"/>
      <c r="M38" s="137"/>
      <c r="N38" s="169"/>
      <c r="O38" s="127"/>
    </row>
    <row r="39" spans="1:15" ht="12.75">
      <c r="A39" s="140"/>
      <c r="B39" s="141"/>
      <c r="C39" s="141"/>
      <c r="D39" s="141"/>
      <c r="E39" s="141"/>
      <c r="F39" s="141"/>
      <c r="G39" s="141"/>
      <c r="H39" s="141"/>
      <c r="I39" s="141"/>
      <c r="J39" s="141"/>
      <c r="K39" s="142"/>
      <c r="L39" s="137"/>
      <c r="M39" s="137"/>
      <c r="N39" s="169"/>
      <c r="O39" s="127"/>
    </row>
    <row r="40" spans="1:15" ht="12.75">
      <c r="A40" s="140"/>
      <c r="B40" s="141"/>
      <c r="C40" s="141"/>
      <c r="D40" s="141"/>
      <c r="E40" s="141"/>
      <c r="F40" s="141"/>
      <c r="G40" s="141"/>
      <c r="H40" s="141"/>
      <c r="I40" s="141"/>
      <c r="J40" s="141"/>
      <c r="K40" s="142"/>
      <c r="L40" s="137"/>
      <c r="M40" s="137"/>
      <c r="N40" s="169"/>
      <c r="O40" s="127"/>
    </row>
    <row r="41" spans="1:15" ht="12.75">
      <c r="A41" s="140"/>
      <c r="B41" s="141"/>
      <c r="C41" s="141"/>
      <c r="D41" s="141"/>
      <c r="E41" s="141"/>
      <c r="F41" s="141"/>
      <c r="G41" s="141"/>
      <c r="H41" s="141"/>
      <c r="I41" s="141"/>
      <c r="J41" s="141"/>
      <c r="K41" s="142"/>
      <c r="L41" s="137"/>
      <c r="M41" s="137"/>
      <c r="N41" s="169"/>
      <c r="O41" s="127"/>
    </row>
    <row r="42" spans="1:15" ht="12.75">
      <c r="A42" s="140"/>
      <c r="B42" s="141"/>
      <c r="C42" s="141"/>
      <c r="D42" s="141"/>
      <c r="E42" s="141"/>
      <c r="F42" s="141"/>
      <c r="G42" s="141"/>
      <c r="H42" s="141"/>
      <c r="I42" s="141"/>
      <c r="J42" s="141"/>
      <c r="K42" s="142"/>
      <c r="L42" s="137"/>
      <c r="M42" s="137"/>
      <c r="N42" s="169"/>
      <c r="O42" s="127"/>
    </row>
    <row r="43" spans="1:15" ht="12.75">
      <c r="A43" s="140"/>
      <c r="B43" s="141"/>
      <c r="C43" s="141"/>
      <c r="D43" s="141"/>
      <c r="E43" s="141"/>
      <c r="F43" s="141"/>
      <c r="G43" s="141"/>
      <c r="H43" s="141"/>
      <c r="I43" s="141"/>
      <c r="J43" s="141"/>
      <c r="K43" s="142"/>
      <c r="L43" s="137"/>
      <c r="M43" s="137"/>
      <c r="N43" s="169"/>
      <c r="O43" s="127"/>
    </row>
    <row r="44" spans="1:15" ht="12.75">
      <c r="A44" s="140"/>
      <c r="B44" s="141"/>
      <c r="C44" s="141"/>
      <c r="D44" s="141"/>
      <c r="E44" s="141"/>
      <c r="F44" s="141"/>
      <c r="G44" s="141"/>
      <c r="H44" s="141"/>
      <c r="I44" s="141"/>
      <c r="J44" s="141"/>
      <c r="K44" s="142"/>
      <c r="L44" s="137"/>
      <c r="M44" s="137"/>
      <c r="N44" s="169"/>
      <c r="O44" s="127"/>
    </row>
    <row r="45" spans="1:15" ht="12.75">
      <c r="A45" s="140"/>
      <c r="B45" s="141"/>
      <c r="C45" s="141"/>
      <c r="D45" s="141"/>
      <c r="E45" s="141"/>
      <c r="F45" s="141"/>
      <c r="G45" s="141"/>
      <c r="H45" s="141"/>
      <c r="I45" s="141"/>
      <c r="J45" s="141"/>
      <c r="K45" s="142"/>
      <c r="L45" s="137"/>
      <c r="M45" s="137"/>
      <c r="N45" s="169"/>
      <c r="O45" s="127"/>
    </row>
    <row r="46" spans="1:15" ht="12.75">
      <c r="A46" s="110"/>
      <c r="B46" s="111"/>
      <c r="C46" s="111"/>
      <c r="D46" s="111"/>
      <c r="E46" s="111"/>
      <c r="F46" s="111"/>
      <c r="G46" s="111"/>
      <c r="H46" s="111"/>
      <c r="I46" s="111"/>
      <c r="J46" s="141"/>
      <c r="K46" s="142"/>
      <c r="L46" s="137"/>
      <c r="M46" s="137"/>
      <c r="N46" s="169"/>
      <c r="O46" s="127"/>
    </row>
    <row r="47" spans="1:15" ht="12.75">
      <c r="A47" s="110"/>
      <c r="B47" s="111"/>
      <c r="C47" s="111"/>
      <c r="D47" s="111"/>
      <c r="E47" s="111"/>
      <c r="F47" s="111"/>
      <c r="G47" s="111"/>
      <c r="H47" s="111"/>
      <c r="I47" s="111"/>
      <c r="J47" s="141"/>
      <c r="K47" s="142"/>
      <c r="L47" s="137"/>
      <c r="M47" s="139"/>
      <c r="N47" s="169"/>
      <c r="O47" s="127"/>
    </row>
    <row r="48" spans="1:15" ht="12.75">
      <c r="A48" s="140"/>
      <c r="B48" s="141"/>
      <c r="C48" s="141"/>
      <c r="D48" s="141"/>
      <c r="E48" s="141"/>
      <c r="F48" s="141"/>
      <c r="G48" s="141"/>
      <c r="H48" s="141"/>
      <c r="I48" s="141"/>
      <c r="J48" s="141"/>
      <c r="K48" s="142"/>
      <c r="L48" s="137"/>
      <c r="M48" s="137"/>
      <c r="N48" s="167"/>
      <c r="O48" s="127"/>
    </row>
    <row r="49" spans="1:15" ht="12.75">
      <c r="A49" s="140"/>
      <c r="B49" s="141"/>
      <c r="C49" s="141"/>
      <c r="D49" s="141"/>
      <c r="E49" s="141"/>
      <c r="F49" s="141"/>
      <c r="G49" s="141"/>
      <c r="H49" s="141"/>
      <c r="I49" s="141"/>
      <c r="J49" s="141"/>
      <c r="K49" s="142"/>
      <c r="L49" s="137"/>
      <c r="M49" s="137"/>
      <c r="N49" s="169"/>
      <c r="O49" s="127"/>
    </row>
    <row r="50" spans="1:15" ht="12.75">
      <c r="A50" s="140"/>
      <c r="B50" s="141"/>
      <c r="C50" s="141"/>
      <c r="D50" s="141"/>
      <c r="E50" s="141"/>
      <c r="F50" s="141"/>
      <c r="G50" s="141"/>
      <c r="H50" s="141"/>
      <c r="I50" s="141"/>
      <c r="J50" s="141"/>
      <c r="K50" s="142"/>
      <c r="L50" s="137"/>
      <c r="M50" s="137"/>
      <c r="N50" s="169"/>
      <c r="O50" s="127"/>
    </row>
    <row r="51" spans="1:15" ht="12.75">
      <c r="A51" s="140"/>
      <c r="B51" s="141"/>
      <c r="C51" s="141"/>
      <c r="D51" s="141"/>
      <c r="E51" s="141"/>
      <c r="F51" s="141"/>
      <c r="G51" s="141"/>
      <c r="H51" s="141"/>
      <c r="I51" s="141"/>
      <c r="J51" s="141"/>
      <c r="K51" s="142"/>
      <c r="L51" s="137"/>
      <c r="M51" s="137"/>
      <c r="N51" s="169"/>
      <c r="O51" s="127"/>
    </row>
    <row r="52" spans="1:15" ht="12.75">
      <c r="A52" s="136"/>
      <c r="B52" s="137"/>
      <c r="C52" s="137"/>
      <c r="D52" s="137"/>
      <c r="E52" s="137"/>
      <c r="F52" s="137"/>
      <c r="G52" s="137"/>
      <c r="H52" s="137"/>
      <c r="I52" s="137"/>
      <c r="J52" s="137"/>
      <c r="K52" s="138"/>
      <c r="L52" s="137"/>
      <c r="M52" s="139"/>
      <c r="N52" s="169"/>
      <c r="O52" s="127"/>
    </row>
    <row r="53" spans="1:15" ht="12.75">
      <c r="A53" s="140"/>
      <c r="B53" s="141"/>
      <c r="C53" s="141"/>
      <c r="D53" s="141"/>
      <c r="E53" s="141"/>
      <c r="F53" s="141"/>
      <c r="G53" s="141"/>
      <c r="H53" s="141"/>
      <c r="I53" s="141"/>
      <c r="J53" s="141"/>
      <c r="K53" s="142"/>
      <c r="L53" s="137"/>
      <c r="M53" s="139"/>
      <c r="N53" s="167"/>
      <c r="O53" s="127"/>
    </row>
    <row r="54" spans="1:15" ht="12.75">
      <c r="A54" s="140"/>
      <c r="B54" s="141"/>
      <c r="C54" s="141"/>
      <c r="D54" s="141"/>
      <c r="E54" s="141"/>
      <c r="F54" s="141"/>
      <c r="G54" s="141"/>
      <c r="H54" s="141"/>
      <c r="I54" s="141"/>
      <c r="J54" s="141"/>
      <c r="K54" s="142"/>
      <c r="L54" s="137"/>
      <c r="M54" s="137"/>
      <c r="N54" s="167"/>
      <c r="O54" s="127"/>
    </row>
    <row r="55" spans="1:15" ht="15.75">
      <c r="A55" s="182" t="s">
        <v>1186</v>
      </c>
      <c r="B55" s="183"/>
      <c r="C55" s="183"/>
      <c r="D55" s="183"/>
      <c r="E55" s="183"/>
      <c r="F55" s="183"/>
      <c r="G55" s="183"/>
      <c r="H55" s="183"/>
      <c r="I55" s="183"/>
      <c r="J55" s="141"/>
      <c r="K55" s="142"/>
      <c r="L55" s="137"/>
      <c r="M55" s="137"/>
      <c r="N55" s="169"/>
      <c r="O55" s="127"/>
    </row>
    <row r="56" spans="1:15" ht="15">
      <c r="A56" s="184" t="s">
        <v>1187</v>
      </c>
      <c r="B56" s="185"/>
      <c r="C56" s="185"/>
      <c r="D56" s="185"/>
      <c r="E56" s="185"/>
      <c r="F56" s="185"/>
      <c r="G56" s="185"/>
      <c r="H56" s="185"/>
      <c r="I56" s="185"/>
      <c r="J56" s="141"/>
      <c r="K56" s="142"/>
      <c r="L56" s="137"/>
      <c r="M56" s="137"/>
      <c r="N56" s="169"/>
      <c r="O56" s="127"/>
    </row>
    <row r="57" spans="1:15" ht="12.75">
      <c r="A57" s="140"/>
      <c r="B57" s="141"/>
      <c r="C57" s="141"/>
      <c r="D57" s="141"/>
      <c r="E57" s="141"/>
      <c r="F57" s="141"/>
      <c r="G57" s="141"/>
      <c r="H57" s="141"/>
      <c r="I57" s="141"/>
      <c r="J57" s="141"/>
      <c r="K57" s="142"/>
      <c r="L57" s="137"/>
      <c r="M57" s="137"/>
      <c r="N57" s="169"/>
      <c r="O57" s="127"/>
    </row>
    <row r="58" spans="1:15" ht="12.75">
      <c r="A58" s="140"/>
      <c r="B58" s="141"/>
      <c r="C58" s="141"/>
      <c r="D58" s="141"/>
      <c r="E58" s="141"/>
      <c r="F58" s="141"/>
      <c r="G58" s="141"/>
      <c r="H58" s="141"/>
      <c r="I58" s="141"/>
      <c r="J58" s="141"/>
      <c r="K58" s="142"/>
      <c r="L58" s="137"/>
      <c r="M58" s="137"/>
      <c r="N58" s="169"/>
      <c r="O58" s="127"/>
    </row>
    <row r="59" spans="1:15" ht="12.75">
      <c r="A59" s="170"/>
      <c r="B59" s="171"/>
      <c r="C59" s="171"/>
      <c r="D59" s="171"/>
      <c r="E59" s="171"/>
      <c r="F59" s="171"/>
      <c r="G59" s="171"/>
      <c r="H59" s="171"/>
      <c r="I59" s="171"/>
      <c r="J59" s="171"/>
      <c r="K59" s="172"/>
      <c r="L59" s="137"/>
      <c r="M59" s="137"/>
      <c r="N59" s="169"/>
      <c r="O59" s="127"/>
    </row>
    <row r="60" spans="1:15" ht="12.75">
      <c r="A60" s="173"/>
      <c r="B60" s="137"/>
      <c r="C60" s="137"/>
      <c r="D60" s="137"/>
      <c r="E60" s="137"/>
      <c r="F60" s="137"/>
      <c r="G60" s="137"/>
      <c r="H60" s="137"/>
      <c r="I60" s="137"/>
      <c r="J60" s="137"/>
      <c r="K60" s="137"/>
      <c r="L60" s="137"/>
      <c r="M60" s="137"/>
      <c r="N60" s="169"/>
      <c r="O60" s="127"/>
    </row>
    <row r="61" spans="1:15" ht="12.75">
      <c r="A61" s="174"/>
      <c r="B61" s="141"/>
      <c r="C61" s="141"/>
      <c r="D61" s="141"/>
      <c r="E61" s="141"/>
      <c r="F61" s="141"/>
      <c r="G61" s="141"/>
      <c r="H61" s="141"/>
      <c r="I61" s="141"/>
      <c r="J61" s="141"/>
      <c r="K61" s="141"/>
      <c r="L61" s="137"/>
      <c r="M61" s="139"/>
      <c r="N61" s="145"/>
      <c r="O61" s="127"/>
    </row>
    <row r="62" spans="1:15" ht="12.75">
      <c r="A62" s="174"/>
      <c r="B62" s="141"/>
      <c r="C62" s="141"/>
      <c r="D62" s="141"/>
      <c r="E62" s="141"/>
      <c r="F62" s="141"/>
      <c r="G62" s="141"/>
      <c r="H62" s="141"/>
      <c r="I62" s="141"/>
      <c r="J62" s="141"/>
      <c r="K62" s="141"/>
      <c r="L62" s="137"/>
      <c r="M62" s="139"/>
      <c r="N62" s="145"/>
      <c r="O62" s="127"/>
    </row>
    <row r="63" spans="1:15" ht="12.75">
      <c r="A63" s="174"/>
      <c r="B63" s="141"/>
      <c r="C63" s="141"/>
      <c r="D63" s="141"/>
      <c r="E63" s="141"/>
      <c r="F63" s="141"/>
      <c r="G63" s="141"/>
      <c r="H63" s="141"/>
      <c r="I63" s="141"/>
      <c r="J63" s="141"/>
      <c r="K63" s="141"/>
      <c r="L63" s="137"/>
      <c r="M63" s="137"/>
      <c r="N63" s="167"/>
      <c r="O63" s="127"/>
    </row>
    <row r="64" spans="1:15" ht="12.75">
      <c r="A64" s="174"/>
      <c r="B64" s="141"/>
      <c r="C64" s="141"/>
      <c r="D64" s="141"/>
      <c r="E64" s="141"/>
      <c r="F64" s="141"/>
      <c r="G64" s="141"/>
      <c r="H64" s="141"/>
      <c r="I64" s="141"/>
      <c r="J64" s="141"/>
      <c r="K64" s="141"/>
      <c r="L64" s="137"/>
      <c r="M64" s="137"/>
      <c r="N64" s="167"/>
      <c r="O64" s="127"/>
    </row>
    <row r="65" spans="1:15" ht="12.75">
      <c r="A65" s="174"/>
      <c r="B65" s="141"/>
      <c r="C65" s="141"/>
      <c r="D65" s="141"/>
      <c r="E65" s="141"/>
      <c r="F65" s="141"/>
      <c r="G65" s="141"/>
      <c r="H65" s="141"/>
      <c r="I65" s="141"/>
      <c r="J65" s="141"/>
      <c r="K65" s="141"/>
      <c r="L65" s="137"/>
      <c r="M65" s="137"/>
      <c r="N65" s="167"/>
      <c r="O65" s="127"/>
    </row>
    <row r="66" spans="1:15" ht="12.75">
      <c r="A66" s="174"/>
      <c r="B66" s="141"/>
      <c r="C66" s="141"/>
      <c r="D66" s="141"/>
      <c r="E66" s="141"/>
      <c r="F66" s="141"/>
      <c r="G66" s="141"/>
      <c r="H66" s="141"/>
      <c r="I66" s="141"/>
      <c r="J66" s="141"/>
      <c r="K66" s="141"/>
      <c r="L66" s="137"/>
      <c r="M66" s="137"/>
      <c r="N66" s="167"/>
      <c r="O66" s="127"/>
    </row>
    <row r="67" spans="1:15" ht="12.75">
      <c r="A67" s="174"/>
      <c r="B67" s="141"/>
      <c r="C67" s="141"/>
      <c r="D67" s="141"/>
      <c r="E67" s="141"/>
      <c r="F67" s="141"/>
      <c r="G67" s="141"/>
      <c r="H67" s="141"/>
      <c r="I67" s="141"/>
      <c r="J67" s="141"/>
      <c r="K67" s="141"/>
      <c r="L67" s="137"/>
      <c r="M67" s="137"/>
      <c r="N67" s="167"/>
      <c r="O67" s="127"/>
    </row>
    <row r="68" spans="1:15" ht="12.75">
      <c r="A68" s="173"/>
      <c r="B68" s="137"/>
      <c r="C68" s="137"/>
      <c r="D68" s="137"/>
      <c r="E68" s="137"/>
      <c r="F68" s="137"/>
      <c r="G68" s="137"/>
      <c r="H68" s="137"/>
      <c r="I68" s="137"/>
      <c r="J68" s="137"/>
      <c r="K68" s="137"/>
      <c r="L68" s="137"/>
      <c r="M68" s="137"/>
      <c r="N68" s="167"/>
      <c r="O68" s="127"/>
    </row>
    <row r="69" spans="1:15" ht="12.75">
      <c r="A69" s="127"/>
      <c r="B69" s="141"/>
      <c r="C69" s="141"/>
      <c r="D69" s="141"/>
      <c r="E69" s="141"/>
      <c r="F69" s="141"/>
      <c r="G69" s="141"/>
      <c r="H69" s="141"/>
      <c r="I69" s="141"/>
      <c r="J69" s="141"/>
      <c r="K69" s="141"/>
      <c r="L69" s="137"/>
      <c r="M69" s="137"/>
      <c r="N69" s="169"/>
      <c r="O69" s="127"/>
    </row>
    <row r="70" spans="1:15" ht="12.75">
      <c r="A70" s="127"/>
      <c r="B70" s="141"/>
      <c r="C70" s="141"/>
      <c r="D70" s="141"/>
      <c r="E70" s="141"/>
      <c r="F70" s="141"/>
      <c r="G70" s="141"/>
      <c r="H70" s="141"/>
      <c r="I70" s="141"/>
      <c r="J70" s="141"/>
      <c r="K70" s="141"/>
      <c r="L70" s="137"/>
      <c r="M70" s="137"/>
      <c r="N70" s="167"/>
      <c r="O70" s="127"/>
    </row>
    <row r="71" spans="1:15" ht="12.75">
      <c r="A71" s="127"/>
      <c r="B71" s="141"/>
      <c r="C71" s="141"/>
      <c r="D71" s="141"/>
      <c r="E71" s="141"/>
      <c r="F71" s="141"/>
      <c r="G71" s="141"/>
      <c r="H71" s="141"/>
      <c r="I71" s="141"/>
      <c r="J71" s="141"/>
      <c r="K71" s="141"/>
      <c r="L71" s="137"/>
      <c r="M71" s="137"/>
      <c r="N71" s="167"/>
      <c r="O71" s="127"/>
    </row>
    <row r="72" spans="1:15" ht="12.75">
      <c r="A72" s="127"/>
      <c r="B72" s="141"/>
      <c r="C72" s="141"/>
      <c r="D72" s="141"/>
      <c r="E72" s="141"/>
      <c r="F72" s="141"/>
      <c r="G72" s="141"/>
      <c r="H72" s="141"/>
      <c r="I72" s="141"/>
      <c r="J72" s="141"/>
      <c r="K72" s="141"/>
      <c r="L72" s="137"/>
      <c r="M72" s="127"/>
      <c r="N72" s="167"/>
      <c r="O72" s="127"/>
    </row>
    <row r="73" spans="1:15" ht="12.75">
      <c r="A73" s="174"/>
      <c r="B73" s="141"/>
      <c r="C73" s="141"/>
      <c r="D73" s="141"/>
      <c r="E73" s="141"/>
      <c r="F73" s="141"/>
      <c r="G73" s="141"/>
      <c r="H73" s="141"/>
      <c r="I73" s="141"/>
      <c r="J73" s="141"/>
      <c r="K73" s="141"/>
      <c r="L73" s="127"/>
      <c r="M73" s="139"/>
      <c r="N73" s="127"/>
      <c r="O73" s="127"/>
    </row>
    <row r="74" spans="1:15" ht="12.75">
      <c r="A74" s="174"/>
      <c r="B74" s="175"/>
      <c r="C74" s="175"/>
      <c r="D74" s="175"/>
      <c r="E74" s="175"/>
      <c r="F74" s="175"/>
      <c r="G74" s="175"/>
      <c r="H74" s="175"/>
      <c r="I74" s="175"/>
      <c r="J74" s="175"/>
      <c r="K74" s="175"/>
      <c r="L74" s="127"/>
      <c r="M74" s="137"/>
      <c r="N74" s="127"/>
      <c r="O74" s="127"/>
    </row>
    <row r="75" spans="1:15" ht="12.75">
      <c r="A75" s="174"/>
      <c r="B75" s="175"/>
      <c r="C75" s="175"/>
      <c r="D75" s="175"/>
      <c r="E75" s="175"/>
      <c r="F75" s="175"/>
      <c r="G75" s="175"/>
      <c r="H75" s="175"/>
      <c r="I75" s="175"/>
      <c r="J75" s="175"/>
      <c r="K75" s="175"/>
      <c r="L75" s="127"/>
      <c r="M75" s="137"/>
      <c r="N75" s="127"/>
      <c r="O75" s="127"/>
    </row>
    <row r="76" spans="1:15" ht="12.75">
      <c r="A76" s="174"/>
      <c r="B76" s="175"/>
      <c r="C76" s="175"/>
      <c r="D76" s="175"/>
      <c r="E76" s="175"/>
      <c r="F76" s="175"/>
      <c r="G76" s="175"/>
      <c r="H76" s="175"/>
      <c r="I76" s="175"/>
      <c r="J76" s="175"/>
      <c r="K76" s="175"/>
      <c r="L76" s="127"/>
      <c r="M76" s="137"/>
      <c r="N76" s="127"/>
      <c r="O76" s="127"/>
    </row>
    <row r="77" spans="1:15" ht="12.75">
      <c r="A77" s="174"/>
      <c r="B77" s="175"/>
      <c r="C77" s="175"/>
      <c r="D77" s="175"/>
      <c r="E77" s="175"/>
      <c r="F77" s="175"/>
      <c r="G77" s="175"/>
      <c r="H77" s="175"/>
      <c r="I77" s="175"/>
      <c r="J77" s="175"/>
      <c r="K77" s="175"/>
      <c r="L77" s="127"/>
      <c r="M77" s="139"/>
      <c r="N77" s="127"/>
      <c r="O77" s="127"/>
    </row>
    <row r="78" spans="1:15" ht="12.75">
      <c r="A78" s="174"/>
      <c r="B78" s="175"/>
      <c r="C78" s="175"/>
      <c r="D78" s="175"/>
      <c r="E78" s="175"/>
      <c r="F78" s="175"/>
      <c r="G78" s="175"/>
      <c r="H78" s="175"/>
      <c r="I78" s="175"/>
      <c r="J78" s="175"/>
      <c r="K78" s="175"/>
      <c r="L78" s="127"/>
      <c r="M78" s="137"/>
      <c r="N78" s="127"/>
      <c r="O78" s="127"/>
    </row>
    <row r="79" spans="1:15" ht="12.75">
      <c r="A79" s="174"/>
      <c r="B79" s="141"/>
      <c r="C79" s="141"/>
      <c r="D79" s="141"/>
      <c r="E79" s="141"/>
      <c r="F79" s="141"/>
      <c r="G79" s="141"/>
      <c r="H79" s="141"/>
      <c r="I79" s="141"/>
      <c r="J79" s="141"/>
      <c r="K79" s="141"/>
      <c r="L79" s="137"/>
      <c r="M79" s="137"/>
      <c r="N79" s="127"/>
      <c r="O79" s="127"/>
    </row>
    <row r="80" spans="1:15" ht="12.75">
      <c r="A80" s="174"/>
      <c r="B80" s="141"/>
      <c r="C80" s="141"/>
      <c r="D80" s="141"/>
      <c r="E80" s="141"/>
      <c r="F80" s="141"/>
      <c r="G80" s="141"/>
      <c r="H80" s="141"/>
      <c r="I80" s="141"/>
      <c r="J80" s="141"/>
      <c r="K80" s="141"/>
      <c r="L80" s="137"/>
      <c r="M80" s="137"/>
      <c r="N80" s="127"/>
      <c r="O80" s="127"/>
    </row>
    <row r="81" spans="1:15" ht="12.75">
      <c r="A81" s="174"/>
      <c r="B81" s="141"/>
      <c r="C81" s="141"/>
      <c r="D81" s="141"/>
      <c r="E81" s="141"/>
      <c r="F81" s="141"/>
      <c r="G81" s="141"/>
      <c r="H81" s="141"/>
      <c r="I81" s="141"/>
      <c r="J81" s="141"/>
      <c r="K81" s="141"/>
      <c r="L81" s="137"/>
      <c r="M81" s="139"/>
      <c r="N81" s="127"/>
      <c r="O81" s="127"/>
    </row>
    <row r="82" spans="1:15" ht="12.75">
      <c r="A82" s="174"/>
      <c r="B82" s="141"/>
      <c r="C82" s="141"/>
      <c r="D82" s="141"/>
      <c r="E82" s="141"/>
      <c r="F82" s="141"/>
      <c r="G82" s="141"/>
      <c r="H82" s="141"/>
      <c r="I82" s="141"/>
      <c r="J82" s="141"/>
      <c r="K82" s="141"/>
      <c r="L82" s="127"/>
      <c r="M82" s="139"/>
      <c r="N82" s="127"/>
      <c r="O82" s="127"/>
    </row>
    <row r="83" spans="1:15" ht="12.75">
      <c r="A83" s="174"/>
      <c r="B83" s="141"/>
      <c r="C83" s="141"/>
      <c r="D83" s="141"/>
      <c r="E83" s="141"/>
      <c r="F83" s="141"/>
      <c r="G83" s="141"/>
      <c r="H83" s="141"/>
      <c r="I83" s="141"/>
      <c r="J83" s="141"/>
      <c r="K83" s="141"/>
      <c r="L83" s="127"/>
      <c r="M83" s="139"/>
      <c r="N83" s="127"/>
      <c r="O83" s="127"/>
    </row>
    <row r="84" spans="1:15" ht="12.75">
      <c r="A84" s="174"/>
      <c r="B84" s="141"/>
      <c r="C84" s="141"/>
      <c r="D84" s="141"/>
      <c r="E84" s="141"/>
      <c r="F84" s="141"/>
      <c r="G84" s="141"/>
      <c r="H84" s="141"/>
      <c r="I84" s="141"/>
      <c r="J84" s="141"/>
      <c r="K84" s="141"/>
      <c r="L84" s="127"/>
      <c r="M84" s="137"/>
      <c r="N84" s="127"/>
      <c r="O84" s="127"/>
    </row>
    <row r="85" spans="1:15" ht="12.75">
      <c r="A85" s="174"/>
      <c r="B85" s="141"/>
      <c r="C85" s="141"/>
      <c r="D85" s="141"/>
      <c r="E85" s="141"/>
      <c r="F85" s="141"/>
      <c r="G85" s="141"/>
      <c r="H85" s="141"/>
      <c r="I85" s="141"/>
      <c r="J85" s="141"/>
      <c r="K85" s="141"/>
      <c r="L85" s="127"/>
      <c r="M85" s="139"/>
      <c r="N85" s="127"/>
      <c r="O85" s="127"/>
    </row>
    <row r="86" spans="1:15" ht="12.75">
      <c r="A86" s="174"/>
      <c r="B86" s="175"/>
      <c r="C86" s="175"/>
      <c r="D86" s="175"/>
      <c r="E86" s="175"/>
      <c r="F86" s="175"/>
      <c r="G86" s="175"/>
      <c r="H86" s="175"/>
      <c r="I86" s="175"/>
      <c r="J86" s="175"/>
      <c r="K86" s="175"/>
      <c r="L86" s="127"/>
      <c r="M86" s="137"/>
      <c r="N86" s="127"/>
      <c r="O86" s="127"/>
    </row>
    <row r="87" spans="1:15" ht="12.75">
      <c r="A87" s="174"/>
      <c r="B87" s="141"/>
      <c r="C87" s="141"/>
      <c r="D87" s="141"/>
      <c r="E87" s="141"/>
      <c r="F87" s="141"/>
      <c r="G87" s="141"/>
      <c r="H87" s="141"/>
      <c r="I87" s="141"/>
      <c r="J87" s="141"/>
      <c r="K87" s="141"/>
      <c r="L87" s="127"/>
      <c r="M87" s="137"/>
      <c r="N87" s="127"/>
      <c r="O87" s="127"/>
    </row>
    <row r="88" spans="1:15" ht="12.75">
      <c r="A88" s="174"/>
      <c r="B88" s="141"/>
      <c r="C88" s="141"/>
      <c r="D88" s="141"/>
      <c r="E88" s="141"/>
      <c r="F88" s="141"/>
      <c r="G88" s="141"/>
      <c r="H88" s="141"/>
      <c r="I88" s="141"/>
      <c r="J88" s="141"/>
      <c r="K88" s="141"/>
      <c r="L88" s="137"/>
      <c r="M88" s="139"/>
      <c r="N88" s="127"/>
      <c r="O88" s="127"/>
    </row>
    <row r="89" spans="1:15" ht="12.75">
      <c r="A89" s="174"/>
      <c r="B89" s="141"/>
      <c r="C89" s="141"/>
      <c r="D89" s="141"/>
      <c r="E89" s="141"/>
      <c r="F89" s="141"/>
      <c r="G89" s="141"/>
      <c r="H89" s="141"/>
      <c r="I89" s="141"/>
      <c r="J89" s="141"/>
      <c r="K89" s="141"/>
      <c r="L89" s="143"/>
      <c r="M89" s="137"/>
      <c r="N89" s="127"/>
      <c r="O89" s="127"/>
    </row>
    <row r="90" spans="1:15" ht="12.75">
      <c r="A90" s="174"/>
      <c r="B90" s="141"/>
      <c r="C90" s="141"/>
      <c r="D90" s="141"/>
      <c r="E90" s="141"/>
      <c r="F90" s="141"/>
      <c r="G90" s="141"/>
      <c r="H90" s="141"/>
      <c r="I90" s="141"/>
      <c r="J90" s="141"/>
      <c r="K90" s="141"/>
      <c r="L90" s="137"/>
      <c r="M90" s="137"/>
      <c r="N90" s="127"/>
      <c r="O90" s="127"/>
    </row>
    <row r="91" spans="1:15" ht="12.75">
      <c r="A91" s="174"/>
      <c r="B91" s="141"/>
      <c r="C91" s="141"/>
      <c r="D91" s="141"/>
      <c r="E91" s="141"/>
      <c r="F91" s="141"/>
      <c r="G91" s="141"/>
      <c r="H91" s="141"/>
      <c r="I91" s="141"/>
      <c r="J91" s="141"/>
      <c r="K91" s="141"/>
      <c r="L91" s="137"/>
      <c r="M91" s="137"/>
      <c r="N91" s="127"/>
      <c r="O91" s="127"/>
    </row>
    <row r="92" spans="1:15" ht="12.75">
      <c r="A92" s="174"/>
      <c r="B92" s="141"/>
      <c r="C92" s="141"/>
      <c r="D92" s="141"/>
      <c r="E92" s="141"/>
      <c r="F92" s="141"/>
      <c r="G92" s="141"/>
      <c r="H92" s="141"/>
      <c r="I92" s="141"/>
      <c r="J92" s="141"/>
      <c r="K92" s="141"/>
      <c r="L92" s="139"/>
      <c r="M92" s="139"/>
      <c r="N92" s="127"/>
      <c r="O92" s="127"/>
    </row>
    <row r="93" spans="1:15" ht="12.75">
      <c r="A93" s="174"/>
      <c r="B93" s="141"/>
      <c r="C93" s="141"/>
      <c r="D93" s="141"/>
      <c r="E93" s="141"/>
      <c r="F93" s="141"/>
      <c r="G93" s="141"/>
      <c r="H93" s="141"/>
      <c r="I93" s="141"/>
      <c r="J93" s="141"/>
      <c r="K93" s="141"/>
      <c r="L93" s="137"/>
      <c r="M93" s="139"/>
      <c r="N93" s="127"/>
      <c r="O93" s="127"/>
    </row>
    <row r="94" spans="1:15" ht="12.75">
      <c r="A94" s="174"/>
      <c r="B94" s="141"/>
      <c r="C94" s="141"/>
      <c r="D94" s="141"/>
      <c r="E94" s="141"/>
      <c r="F94" s="141"/>
      <c r="G94" s="141"/>
      <c r="H94" s="141"/>
      <c r="I94" s="141"/>
      <c r="J94" s="141"/>
      <c r="K94" s="141"/>
      <c r="L94" s="137"/>
      <c r="M94" s="139"/>
      <c r="N94" s="127"/>
      <c r="O94" s="127"/>
    </row>
    <row r="95" spans="1:15" ht="12.75">
      <c r="A95" s="174"/>
      <c r="B95" s="141"/>
      <c r="C95" s="141"/>
      <c r="D95" s="141"/>
      <c r="E95" s="141"/>
      <c r="F95" s="141"/>
      <c r="G95" s="141"/>
      <c r="H95" s="141"/>
      <c r="I95" s="141"/>
      <c r="J95" s="141"/>
      <c r="K95" s="141"/>
      <c r="L95" s="137"/>
      <c r="M95" s="139"/>
      <c r="N95" s="127"/>
      <c r="O95" s="127"/>
    </row>
    <row r="96" spans="1:15" ht="12.75">
      <c r="A96" s="174"/>
      <c r="B96" s="141"/>
      <c r="C96" s="141"/>
      <c r="D96" s="141"/>
      <c r="E96" s="141"/>
      <c r="F96" s="141"/>
      <c r="G96" s="141"/>
      <c r="H96" s="141"/>
      <c r="I96" s="141"/>
      <c r="J96" s="141"/>
      <c r="K96" s="141"/>
      <c r="L96" s="137"/>
      <c r="M96" s="139"/>
      <c r="N96" s="127"/>
      <c r="O96" s="127"/>
    </row>
    <row r="97" spans="1:15" ht="12.75">
      <c r="A97" s="174"/>
      <c r="B97" s="141"/>
      <c r="C97" s="141"/>
      <c r="D97" s="141"/>
      <c r="E97" s="141"/>
      <c r="F97" s="141"/>
      <c r="G97" s="141"/>
      <c r="H97" s="141"/>
      <c r="I97" s="141"/>
      <c r="J97" s="141"/>
      <c r="K97" s="141"/>
      <c r="L97" s="137"/>
      <c r="M97" s="137"/>
      <c r="N97" s="127"/>
      <c r="O97" s="127"/>
    </row>
    <row r="98" spans="1:15" ht="12.75">
      <c r="A98" s="174"/>
      <c r="B98" s="141"/>
      <c r="C98" s="141"/>
      <c r="D98" s="141"/>
      <c r="E98" s="141"/>
      <c r="F98" s="141"/>
      <c r="G98" s="141"/>
      <c r="H98" s="141"/>
      <c r="I98" s="141"/>
      <c r="J98" s="141"/>
      <c r="K98" s="141"/>
      <c r="L98" s="137"/>
      <c r="M98" s="137"/>
      <c r="N98" s="127"/>
      <c r="O98" s="127"/>
    </row>
    <row r="99" spans="1:15" ht="12.75">
      <c r="A99" s="174"/>
      <c r="B99" s="141"/>
      <c r="C99" s="141"/>
      <c r="D99" s="141"/>
      <c r="E99" s="141"/>
      <c r="F99" s="141"/>
      <c r="G99" s="141"/>
      <c r="H99" s="141"/>
      <c r="I99" s="141"/>
      <c r="J99" s="141"/>
      <c r="K99" s="141"/>
      <c r="L99" s="137"/>
      <c r="M99" s="139"/>
      <c r="N99" s="127"/>
      <c r="O99" s="127"/>
    </row>
    <row r="100" spans="1:15" ht="12.75">
      <c r="A100" s="174"/>
      <c r="B100" s="141"/>
      <c r="C100" s="141"/>
      <c r="D100" s="141"/>
      <c r="E100" s="141"/>
      <c r="F100" s="141"/>
      <c r="G100" s="141"/>
      <c r="H100" s="141"/>
      <c r="I100" s="141"/>
      <c r="J100" s="141"/>
      <c r="K100" s="141"/>
      <c r="L100" s="137"/>
      <c r="M100" s="139"/>
      <c r="N100" s="127"/>
      <c r="O100" s="127"/>
    </row>
    <row r="101" spans="1:15" ht="12.75">
      <c r="A101" s="173"/>
      <c r="B101" s="137"/>
      <c r="C101" s="137"/>
      <c r="D101" s="137"/>
      <c r="E101" s="137"/>
      <c r="F101" s="137"/>
      <c r="G101" s="137"/>
      <c r="H101" s="137"/>
      <c r="I101" s="137"/>
      <c r="J101" s="137"/>
      <c r="K101" s="137"/>
      <c r="L101" s="137"/>
      <c r="M101" s="137"/>
      <c r="N101" s="127"/>
      <c r="O101" s="127"/>
    </row>
    <row r="102" spans="1:15" ht="14.25">
      <c r="A102" s="176"/>
      <c r="B102" s="176"/>
      <c r="C102" s="176"/>
      <c r="D102" s="176"/>
      <c r="E102" s="176"/>
      <c r="F102" s="176"/>
      <c r="G102" s="176"/>
      <c r="H102" s="176"/>
      <c r="I102" s="176"/>
      <c r="J102" s="176"/>
      <c r="K102" s="176"/>
      <c r="L102" s="176"/>
      <c r="M102" s="177"/>
      <c r="N102" s="127"/>
      <c r="O102" s="127"/>
    </row>
    <row r="103" spans="1:15" ht="14.25">
      <c r="A103" s="176"/>
      <c r="B103" s="176"/>
      <c r="C103" s="176"/>
      <c r="D103" s="176"/>
      <c r="E103" s="176"/>
      <c r="F103" s="176"/>
      <c r="G103" s="176"/>
      <c r="H103" s="176"/>
      <c r="I103" s="176"/>
      <c r="J103" s="176"/>
      <c r="K103" s="176"/>
      <c r="L103" s="176"/>
      <c r="M103" s="177"/>
      <c r="N103" s="127"/>
      <c r="O103" s="127"/>
    </row>
    <row r="104" spans="1:15" ht="14.25">
      <c r="A104" s="176"/>
      <c r="B104" s="176"/>
      <c r="C104" s="176"/>
      <c r="D104" s="176"/>
      <c r="E104" s="176"/>
      <c r="F104" s="176"/>
      <c r="G104" s="176"/>
      <c r="H104" s="176"/>
      <c r="I104" s="176"/>
      <c r="J104" s="176"/>
      <c r="K104" s="176"/>
      <c r="L104" s="176"/>
      <c r="M104" s="177"/>
      <c r="N104" s="127"/>
      <c r="O104" s="127"/>
    </row>
    <row r="105" spans="1:15" ht="15">
      <c r="A105" s="178"/>
      <c r="B105" s="178"/>
      <c r="C105" s="178"/>
      <c r="D105" s="178"/>
      <c r="E105" s="178"/>
      <c r="F105" s="178"/>
      <c r="G105" s="178"/>
      <c r="H105" s="178"/>
      <c r="I105" s="178"/>
      <c r="J105" s="178"/>
      <c r="K105" s="178"/>
      <c r="L105" s="178"/>
      <c r="M105" s="179"/>
      <c r="N105" s="127"/>
      <c r="O105" s="127"/>
    </row>
    <row r="106" spans="1:15" ht="14.25">
      <c r="A106" s="176"/>
      <c r="B106" s="176"/>
      <c r="C106" s="176"/>
      <c r="D106" s="176"/>
      <c r="E106" s="176"/>
      <c r="F106" s="176"/>
      <c r="G106" s="176"/>
      <c r="H106" s="176"/>
      <c r="I106" s="176"/>
      <c r="J106" s="176"/>
      <c r="K106" s="176"/>
      <c r="L106" s="176"/>
      <c r="M106" s="177"/>
      <c r="N106" s="127"/>
      <c r="O106" s="127"/>
    </row>
    <row r="107" spans="1:15" ht="14.25">
      <c r="A107" s="176"/>
      <c r="B107" s="176"/>
      <c r="C107" s="176"/>
      <c r="D107" s="176"/>
      <c r="E107" s="176"/>
      <c r="F107" s="176"/>
      <c r="G107" s="176"/>
      <c r="H107" s="176"/>
      <c r="I107" s="176"/>
      <c r="J107" s="176"/>
      <c r="K107" s="176"/>
      <c r="L107" s="176"/>
      <c r="M107" s="177"/>
      <c r="N107" s="127"/>
      <c r="O107" s="127"/>
    </row>
    <row r="108" spans="1:15" ht="15">
      <c r="A108" s="178"/>
      <c r="B108" s="178"/>
      <c r="C108" s="178"/>
      <c r="D108" s="178"/>
      <c r="E108" s="178"/>
      <c r="F108" s="178"/>
      <c r="G108" s="178"/>
      <c r="H108" s="178"/>
      <c r="I108" s="178"/>
      <c r="J108" s="178"/>
      <c r="K108" s="178"/>
      <c r="L108" s="178"/>
      <c r="M108" s="179"/>
      <c r="N108" s="127"/>
      <c r="O108" s="127"/>
    </row>
    <row r="109" spans="1:15" ht="12.75">
      <c r="A109" s="127"/>
      <c r="B109" s="127"/>
      <c r="C109" s="127"/>
      <c r="D109" s="127"/>
      <c r="E109" s="127"/>
      <c r="F109" s="127"/>
      <c r="G109" s="127"/>
      <c r="H109" s="127"/>
      <c r="I109" s="127"/>
      <c r="J109" s="127"/>
      <c r="K109" s="127"/>
      <c r="L109" s="127"/>
      <c r="M109" s="127"/>
      <c r="N109" s="127"/>
      <c r="O109" s="127"/>
    </row>
    <row r="110" spans="1:15" ht="12.75">
      <c r="A110" s="127"/>
      <c r="B110" s="127"/>
      <c r="C110" s="127"/>
      <c r="D110" s="127"/>
      <c r="E110" s="127"/>
      <c r="F110" s="127"/>
      <c r="G110" s="127"/>
      <c r="H110" s="127"/>
      <c r="I110" s="127"/>
      <c r="J110" s="127"/>
      <c r="K110" s="127"/>
      <c r="L110" s="127"/>
      <c r="M110" s="127"/>
      <c r="N110" s="127"/>
      <c r="O110" s="127"/>
    </row>
  </sheetData>
  <sheetProtection/>
  <mergeCells count="6">
    <mergeCell ref="A55:I55"/>
    <mergeCell ref="A56:I56"/>
    <mergeCell ref="A3:I3"/>
    <mergeCell ref="A5:I5"/>
    <mergeCell ref="A6:I6"/>
    <mergeCell ref="A7:I7"/>
  </mergeCells>
  <printOptions/>
  <pageMargins left="0.75" right="0.75" top="0.78" bottom="0.56" header="0.5" footer="0.5"/>
  <pageSetup fitToHeight="1" fitToWidth="1" horizontalDpi="600" verticalDpi="600" orientation="portrait" scale="86" r:id="rId3"/>
  <legacyDrawing r:id="rId2"/>
  <oleObjects>
    <oleObject progId="Word.Picture.8" shapeId="1856345" r:id="rId1"/>
  </oleObjects>
</worksheet>
</file>

<file path=xl/worksheets/sheet2.xml><?xml version="1.0" encoding="utf-8"?>
<worksheet xmlns="http://schemas.openxmlformats.org/spreadsheetml/2006/main" xmlns:r="http://schemas.openxmlformats.org/officeDocument/2006/relationships">
  <sheetPr>
    <pageSetUpPr fitToPage="1"/>
  </sheetPr>
  <dimension ref="A1:N87"/>
  <sheetViews>
    <sheetView zoomScalePageLayoutView="0" workbookViewId="0" topLeftCell="B41">
      <selection activeCell="W17" sqref="W17"/>
    </sheetView>
  </sheetViews>
  <sheetFormatPr defaultColWidth="8.8515625" defaultRowHeight="12.75" outlineLevelRow="1"/>
  <cols>
    <col min="1" max="1" width="7.7109375" style="1" hidden="1" customWidth="1"/>
    <col min="2" max="2" width="9.00390625" style="1" customWidth="1"/>
    <col min="3" max="3" width="25.7109375" style="1" customWidth="1"/>
    <col min="4" max="5" width="16.7109375" style="1" customWidth="1"/>
    <col min="6" max="8" width="16.7109375" style="1" hidden="1" customWidth="1"/>
    <col min="9" max="9" width="16.7109375" style="2" customWidth="1"/>
    <col min="10" max="10" width="16.7109375" style="1" customWidth="1"/>
    <col min="11" max="11" width="6.8515625" style="1" hidden="1" customWidth="1"/>
    <col min="12" max="12" width="10.7109375" style="1" hidden="1" customWidth="1"/>
    <col min="13" max="13" width="29.8515625" style="1" hidden="1" customWidth="1"/>
    <col min="14" max="22" width="0" style="1" hidden="1" customWidth="1"/>
    <col min="23" max="24" width="9.140625" style="1" customWidth="1"/>
    <col min="25" max="16384" width="8.8515625" style="1" customWidth="1"/>
  </cols>
  <sheetData>
    <row r="1" spans="1:10" ht="27" customHeight="1" hidden="1">
      <c r="A1" s="1" t="s">
        <v>0</v>
      </c>
      <c r="B1" s="1" t="s">
        <v>1</v>
      </c>
      <c r="C1" s="1" t="s">
        <v>2</v>
      </c>
      <c r="D1" s="1" t="s">
        <v>248</v>
      </c>
      <c r="E1" s="33" t="s">
        <v>3</v>
      </c>
      <c r="F1" s="33" t="s">
        <v>297</v>
      </c>
      <c r="G1" s="33" t="s">
        <v>298</v>
      </c>
      <c r="H1" s="33" t="s">
        <v>299</v>
      </c>
      <c r="I1" s="2" t="s">
        <v>235</v>
      </c>
      <c r="J1" s="1" t="s">
        <v>3</v>
      </c>
    </row>
    <row r="2" spans="2:14" s="6" customFormat="1" ht="15">
      <c r="B2" s="6" t="s">
        <v>257</v>
      </c>
      <c r="I2" s="7"/>
      <c r="L2" s="1" t="s">
        <v>257</v>
      </c>
      <c r="N2" s="1" t="s">
        <v>267</v>
      </c>
    </row>
    <row r="3" spans="2:14" s="8" customFormat="1" ht="23.25">
      <c r="B3" s="35" t="s">
        <v>277</v>
      </c>
      <c r="L3" s="1" t="s">
        <v>1179</v>
      </c>
      <c r="N3" s="1" t="s">
        <v>268</v>
      </c>
    </row>
    <row r="4" spans="2:14" s="6" customFormat="1" ht="15">
      <c r="B4" s="6" t="s">
        <v>265</v>
      </c>
      <c r="I4" s="192" t="s">
        <v>257</v>
      </c>
      <c r="J4" s="192"/>
      <c r="K4" s="1"/>
      <c r="L4" s="2">
        <v>40013009</v>
      </c>
      <c r="M4" s="27" t="e">
        <v>#N/A</v>
      </c>
      <c r="N4" s="26" t="s">
        <v>269</v>
      </c>
    </row>
    <row r="5" spans="4:14" ht="12.75">
      <c r="D5" s="36"/>
      <c r="I5" s="193" t="s">
        <v>258</v>
      </c>
      <c r="J5" s="193"/>
      <c r="L5" s="2" t="s">
        <v>1180</v>
      </c>
      <c r="M5" s="27" t="e">
        <v>#N/A</v>
      </c>
      <c r="N5" s="26" t="s">
        <v>270</v>
      </c>
    </row>
    <row r="6" spans="2:14" ht="15.75">
      <c r="B6" s="37" t="s">
        <v>266</v>
      </c>
      <c r="D6" s="104">
        <v>40013999</v>
      </c>
      <c r="I6" s="1"/>
      <c r="L6" s="103" t="s">
        <v>1181</v>
      </c>
      <c r="N6" s="26" t="s">
        <v>271</v>
      </c>
    </row>
    <row r="7" spans="2:14" ht="12.75">
      <c r="B7" s="37" t="s">
        <v>259</v>
      </c>
      <c r="D7" s="1" t="s">
        <v>966</v>
      </c>
      <c r="I7" s="1"/>
      <c r="L7" s="1" t="s">
        <v>1182</v>
      </c>
      <c r="N7" s="26" t="s">
        <v>272</v>
      </c>
    </row>
    <row r="8" spans="2:14" ht="12.75">
      <c r="B8" s="37" t="s">
        <v>260</v>
      </c>
      <c r="D8" s="1" t="s">
        <v>1184</v>
      </c>
      <c r="I8" s="1"/>
      <c r="L8" s="1" t="s">
        <v>1183</v>
      </c>
      <c r="N8" s="26" t="s">
        <v>273</v>
      </c>
    </row>
    <row r="9" spans="2:10" s="26" customFormat="1" ht="12.75">
      <c r="B9" s="37" t="s">
        <v>150</v>
      </c>
      <c r="C9" s="37"/>
      <c r="D9" s="9" t="s">
        <v>26</v>
      </c>
      <c r="I9" s="1"/>
      <c r="J9" s="1"/>
    </row>
    <row r="10" spans="2:14" s="26" customFormat="1" ht="12.75">
      <c r="B10" s="37" t="s">
        <v>151</v>
      </c>
      <c r="C10" s="37"/>
      <c r="D10" s="9" t="s">
        <v>178</v>
      </c>
      <c r="E10" s="1"/>
      <c r="F10" s="1"/>
      <c r="G10" s="1"/>
      <c r="H10" s="1"/>
      <c r="I10" s="1"/>
      <c r="J10" s="1"/>
      <c r="M10" s="26" t="s">
        <v>1180</v>
      </c>
      <c r="N10" s="26" t="e">
        <f>VLOOKUP($D$6,'[1]Funding_1'!$B$4:$C$65536,2,FALSE)</f>
        <v>#N/A</v>
      </c>
    </row>
    <row r="11" spans="2:13" ht="13.5" thickBot="1">
      <c r="B11" s="38"/>
      <c r="D11" s="36"/>
      <c r="K11" s="2"/>
      <c r="M11" s="1" t="s">
        <v>289</v>
      </c>
    </row>
    <row r="12" spans="1:13" ht="27.75" customHeight="1" thickBot="1">
      <c r="A12" s="26"/>
      <c r="B12" s="194" t="str">
        <f>"As of: "&amp;TEXT(L6,"MMMMMMMMMMM DD, YYYY")</f>
        <v>As of: October 30, 2005</v>
      </c>
      <c r="C12" s="195"/>
      <c r="D12" s="196" t="s">
        <v>276</v>
      </c>
      <c r="E12" s="196"/>
      <c r="F12" s="196"/>
      <c r="G12" s="196"/>
      <c r="H12" s="196"/>
      <c r="I12" s="196"/>
      <c r="J12" s="197"/>
      <c r="M12" s="1" t="s">
        <v>290</v>
      </c>
    </row>
    <row r="13" spans="2:10" s="39" customFormat="1" ht="23.25" customHeight="1" thickBot="1">
      <c r="B13" s="40" t="s">
        <v>4</v>
      </c>
      <c r="C13" s="41" t="s">
        <v>5</v>
      </c>
      <c r="D13" s="101" t="s">
        <v>6</v>
      </c>
      <c r="E13" s="101" t="s">
        <v>7</v>
      </c>
      <c r="F13" s="101" t="s">
        <v>300</v>
      </c>
      <c r="G13" s="101" t="s">
        <v>301</v>
      </c>
      <c r="H13" s="101" t="s">
        <v>302</v>
      </c>
      <c r="I13" s="101" t="s">
        <v>8</v>
      </c>
      <c r="J13" s="102" t="s">
        <v>1188</v>
      </c>
    </row>
    <row r="14" spans="2:12" s="42" customFormat="1" ht="8.25">
      <c r="B14" s="43"/>
      <c r="C14" s="43"/>
      <c r="D14" s="44"/>
      <c r="E14" s="45"/>
      <c r="F14" s="45"/>
      <c r="G14" s="45"/>
      <c r="H14" s="45"/>
      <c r="I14" s="45"/>
      <c r="J14" s="45"/>
      <c r="L14" s="46"/>
    </row>
    <row r="15" spans="1:9" ht="12.75">
      <c r="A15" s="1" t="s">
        <v>1115</v>
      </c>
      <c r="B15" s="1" t="s">
        <v>1116</v>
      </c>
      <c r="C15" s="1" t="s">
        <v>1117</v>
      </c>
      <c r="D15" s="1">
        <v>0</v>
      </c>
      <c r="E15" s="33">
        <f>+F15+G15+H15</f>
        <v>0</v>
      </c>
      <c r="F15" s="33">
        <v>0</v>
      </c>
      <c r="G15" s="33">
        <v>0</v>
      </c>
      <c r="H15" s="33">
        <v>0</v>
      </c>
      <c r="I15" s="2">
        <v>954296.56</v>
      </c>
    </row>
    <row r="16" spans="1:9" ht="12.75">
      <c r="A16" s="1" t="s">
        <v>1118</v>
      </c>
      <c r="B16" s="1" t="s">
        <v>1119</v>
      </c>
      <c r="C16" s="1" t="s">
        <v>1120</v>
      </c>
      <c r="D16" s="1">
        <v>0</v>
      </c>
      <c r="E16" s="33">
        <f>+F16+G16+H16</f>
        <v>0</v>
      </c>
      <c r="F16" s="33">
        <v>0</v>
      </c>
      <c r="G16" s="33">
        <v>0</v>
      </c>
      <c r="H16" s="33">
        <v>0</v>
      </c>
      <c r="I16" s="2">
        <v>222292.49</v>
      </c>
    </row>
    <row r="17" spans="1:10" ht="13.5" thickBot="1">
      <c r="A17" s="1" t="s">
        <v>294</v>
      </c>
      <c r="B17" s="47"/>
      <c r="C17" s="60" t="s">
        <v>285</v>
      </c>
      <c r="D17" s="61">
        <v>0</v>
      </c>
      <c r="E17" s="61">
        <f>+F17+G17+H17</f>
        <v>0</v>
      </c>
      <c r="F17" s="61">
        <v>0</v>
      </c>
      <c r="G17" s="61">
        <v>0</v>
      </c>
      <c r="H17" s="61">
        <v>0</v>
      </c>
      <c r="I17" s="62">
        <v>1176589.05</v>
      </c>
      <c r="J17" s="61"/>
    </row>
    <row r="18" spans="1:10" s="26" customFormat="1" ht="15" thickTop="1">
      <c r="A18" s="39" t="s">
        <v>279</v>
      </c>
      <c r="B18" s="48" t="s">
        <v>1119</v>
      </c>
      <c r="C18" s="67" t="s">
        <v>282</v>
      </c>
      <c r="D18" s="58">
        <v>0</v>
      </c>
      <c r="E18" s="58">
        <f>+F18+G18+H18</f>
        <v>0</v>
      </c>
      <c r="F18" s="58">
        <v>0</v>
      </c>
      <c r="G18" s="58">
        <v>0</v>
      </c>
      <c r="H18" s="58">
        <v>0</v>
      </c>
      <c r="I18" s="59">
        <v>-222292.49</v>
      </c>
      <c r="J18" s="58"/>
    </row>
    <row r="19" spans="2:10" s="26" customFormat="1" ht="13.5" thickBot="1">
      <c r="B19" s="49"/>
      <c r="C19" s="50" t="s">
        <v>255</v>
      </c>
      <c r="D19" s="51"/>
      <c r="E19" s="51"/>
      <c r="F19" s="51"/>
      <c r="G19" s="51"/>
      <c r="H19" s="51"/>
      <c r="I19" s="51">
        <v>954296.56</v>
      </c>
      <c r="J19" s="51"/>
    </row>
    <row r="20" spans="2:10" s="52" customFormat="1" ht="3" customHeight="1" thickTop="1">
      <c r="B20" s="53"/>
      <c r="C20" s="54"/>
      <c r="D20" s="55"/>
      <c r="E20" s="55"/>
      <c r="F20" s="55"/>
      <c r="G20" s="55"/>
      <c r="H20" s="55"/>
      <c r="I20" s="55"/>
      <c r="J20" s="55"/>
    </row>
    <row r="21" spans="2:10" ht="12.75">
      <c r="B21" s="56"/>
      <c r="C21" s="57"/>
      <c r="D21" s="58"/>
      <c r="E21" s="58"/>
      <c r="F21" s="58"/>
      <c r="G21" s="58"/>
      <c r="H21" s="58"/>
      <c r="I21" s="59"/>
      <c r="J21" s="58"/>
    </row>
    <row r="22" spans="1:10" ht="12.75">
      <c r="A22" s="1" t="s">
        <v>1121</v>
      </c>
      <c r="B22" s="1" t="s">
        <v>1122</v>
      </c>
      <c r="C22" s="1" t="s">
        <v>1123</v>
      </c>
      <c r="D22" s="1">
        <v>141848.5</v>
      </c>
      <c r="E22" s="33">
        <f aca="true" t="shared" si="0" ref="E22:E33">+F22+G22+H22</f>
        <v>0</v>
      </c>
      <c r="F22" s="33">
        <v>0</v>
      </c>
      <c r="G22" s="33">
        <v>0</v>
      </c>
      <c r="H22" s="33">
        <v>0</v>
      </c>
      <c r="I22" s="2">
        <v>141848.97</v>
      </c>
      <c r="J22" s="1">
        <f aca="true" t="shared" si="1" ref="J22:J33">+D22-E22-I22</f>
        <v>-0.47000000000116415</v>
      </c>
    </row>
    <row r="23" spans="1:10" ht="12.75">
      <c r="A23" s="1" t="s">
        <v>1124</v>
      </c>
      <c r="B23" s="1" t="s">
        <v>1125</v>
      </c>
      <c r="C23" s="1" t="s">
        <v>1126</v>
      </c>
      <c r="D23" s="1">
        <v>80373</v>
      </c>
      <c r="E23" s="33">
        <f t="shared" si="0"/>
        <v>0</v>
      </c>
      <c r="F23" s="33">
        <v>0</v>
      </c>
      <c r="G23" s="33">
        <v>0</v>
      </c>
      <c r="H23" s="33">
        <v>0</v>
      </c>
      <c r="I23" s="2">
        <v>80373</v>
      </c>
      <c r="J23" s="1">
        <f t="shared" si="1"/>
        <v>0</v>
      </c>
    </row>
    <row r="24" spans="1:10" ht="12.75">
      <c r="A24" s="1" t="s">
        <v>1127</v>
      </c>
      <c r="B24" s="1" t="s">
        <v>1128</v>
      </c>
      <c r="C24" s="1" t="s">
        <v>1129</v>
      </c>
      <c r="D24" s="1">
        <v>26784</v>
      </c>
      <c r="E24" s="33">
        <f t="shared" si="0"/>
        <v>0</v>
      </c>
      <c r="F24" s="33">
        <v>0</v>
      </c>
      <c r="G24" s="33">
        <v>0</v>
      </c>
      <c r="H24" s="33">
        <v>0</v>
      </c>
      <c r="I24" s="2">
        <v>26784</v>
      </c>
      <c r="J24" s="1">
        <f t="shared" si="1"/>
        <v>0</v>
      </c>
    </row>
    <row r="25" spans="1:10" ht="12.75">
      <c r="A25" s="1" t="s">
        <v>1130</v>
      </c>
      <c r="B25" s="1" t="s">
        <v>1131</v>
      </c>
      <c r="C25" s="1" t="s">
        <v>1132</v>
      </c>
      <c r="D25" s="1">
        <v>23341</v>
      </c>
      <c r="E25" s="33">
        <f t="shared" si="0"/>
        <v>0</v>
      </c>
      <c r="F25" s="33">
        <v>0</v>
      </c>
      <c r="G25" s="33">
        <v>0</v>
      </c>
      <c r="H25" s="33">
        <v>0</v>
      </c>
      <c r="I25" s="2">
        <v>23341.25</v>
      </c>
      <c r="J25" s="1">
        <f t="shared" si="1"/>
        <v>-0.25</v>
      </c>
    </row>
    <row r="26" spans="1:10" ht="12.75">
      <c r="A26" s="1" t="s">
        <v>1133</v>
      </c>
      <c r="B26" s="1" t="s">
        <v>1134</v>
      </c>
      <c r="C26" s="1" t="s">
        <v>1135</v>
      </c>
      <c r="D26" s="1">
        <v>13319</v>
      </c>
      <c r="E26" s="33">
        <f t="shared" si="0"/>
        <v>0</v>
      </c>
      <c r="F26" s="33">
        <v>0</v>
      </c>
      <c r="G26" s="33">
        <v>0</v>
      </c>
      <c r="H26" s="33">
        <v>0</v>
      </c>
      <c r="I26" s="2">
        <v>13318.75</v>
      </c>
      <c r="J26" s="1">
        <f t="shared" si="1"/>
        <v>0.25</v>
      </c>
    </row>
    <row r="27" spans="1:10" ht="12.75">
      <c r="A27" s="1" t="s">
        <v>1136</v>
      </c>
      <c r="B27" s="1" t="s">
        <v>1137</v>
      </c>
      <c r="C27" s="1" t="s">
        <v>1138</v>
      </c>
      <c r="D27" s="1">
        <v>30812</v>
      </c>
      <c r="E27" s="33">
        <f t="shared" si="0"/>
        <v>0</v>
      </c>
      <c r="F27" s="33">
        <v>0</v>
      </c>
      <c r="G27" s="33">
        <v>0</v>
      </c>
      <c r="H27" s="33">
        <v>0</v>
      </c>
      <c r="I27" s="2">
        <v>30812</v>
      </c>
      <c r="J27" s="1">
        <f t="shared" si="1"/>
        <v>0</v>
      </c>
    </row>
    <row r="28" spans="1:10" ht="13.5" thickBot="1">
      <c r="A28" s="1" t="s">
        <v>287</v>
      </c>
      <c r="B28" s="47"/>
      <c r="C28" s="60" t="s">
        <v>261</v>
      </c>
      <c r="D28" s="61">
        <v>316477.5</v>
      </c>
      <c r="E28" s="61">
        <f t="shared" si="0"/>
        <v>0</v>
      </c>
      <c r="F28" s="61">
        <v>0</v>
      </c>
      <c r="G28" s="61">
        <v>0</v>
      </c>
      <c r="H28" s="61">
        <v>0</v>
      </c>
      <c r="I28" s="62">
        <v>316477.97</v>
      </c>
      <c r="J28" s="61">
        <f t="shared" si="1"/>
        <v>-0.4699999999720603</v>
      </c>
    </row>
    <row r="29" spans="1:10" ht="13.5" thickTop="1">
      <c r="A29" s="1" t="s">
        <v>1139</v>
      </c>
      <c r="B29" s="1" t="s">
        <v>1140</v>
      </c>
      <c r="C29" s="1" t="s">
        <v>1141</v>
      </c>
      <c r="D29" s="1">
        <v>41734</v>
      </c>
      <c r="E29" s="33">
        <f t="shared" si="0"/>
        <v>0</v>
      </c>
      <c r="F29" s="33">
        <v>0</v>
      </c>
      <c r="G29" s="33">
        <v>0</v>
      </c>
      <c r="H29" s="33">
        <v>0</v>
      </c>
      <c r="I29" s="2">
        <v>26909.86</v>
      </c>
      <c r="J29" s="1">
        <f t="shared" si="1"/>
        <v>14824.14</v>
      </c>
    </row>
    <row r="30" spans="1:10" ht="12.75">
      <c r="A30" s="1" t="s">
        <v>1142</v>
      </c>
      <c r="B30" s="1" t="s">
        <v>1143</v>
      </c>
      <c r="C30" s="1" t="s">
        <v>1144</v>
      </c>
      <c r="D30" s="1">
        <v>0</v>
      </c>
      <c r="E30" s="33">
        <f t="shared" si="0"/>
        <v>0</v>
      </c>
      <c r="F30" s="33">
        <v>0</v>
      </c>
      <c r="G30" s="33">
        <v>0</v>
      </c>
      <c r="H30" s="33">
        <v>0</v>
      </c>
      <c r="I30" s="2">
        <v>8653.8</v>
      </c>
      <c r="J30" s="1">
        <f t="shared" si="1"/>
        <v>-8653.8</v>
      </c>
    </row>
    <row r="31" spans="1:10" ht="12.75">
      <c r="A31" s="1" t="s">
        <v>1145</v>
      </c>
      <c r="B31" s="1" t="s">
        <v>1146</v>
      </c>
      <c r="C31" s="1" t="s">
        <v>1147</v>
      </c>
      <c r="D31" s="1">
        <v>0</v>
      </c>
      <c r="E31" s="33">
        <f t="shared" si="0"/>
        <v>0</v>
      </c>
      <c r="F31" s="33">
        <v>0</v>
      </c>
      <c r="G31" s="33">
        <v>0</v>
      </c>
      <c r="H31" s="33">
        <v>0</v>
      </c>
      <c r="I31" s="2">
        <v>4355.36</v>
      </c>
      <c r="J31" s="1">
        <f t="shared" si="1"/>
        <v>-4355.36</v>
      </c>
    </row>
    <row r="32" spans="1:10" ht="12.75">
      <c r="A32" s="1" t="s">
        <v>1148</v>
      </c>
      <c r="B32" s="1" t="s">
        <v>1149</v>
      </c>
      <c r="C32" s="1" t="s">
        <v>1150</v>
      </c>
      <c r="D32" s="1">
        <v>0</v>
      </c>
      <c r="E32" s="33">
        <f t="shared" si="0"/>
        <v>0</v>
      </c>
      <c r="F32" s="33">
        <v>0</v>
      </c>
      <c r="G32" s="33">
        <v>0</v>
      </c>
      <c r="H32" s="33">
        <v>0</v>
      </c>
      <c r="I32" s="2">
        <v>1756.77</v>
      </c>
      <c r="J32" s="1">
        <f t="shared" si="1"/>
        <v>-1756.77</v>
      </c>
    </row>
    <row r="33" spans="1:10" s="26" customFormat="1" ht="13.5" thickBot="1">
      <c r="A33" s="26" t="s">
        <v>295</v>
      </c>
      <c r="B33" s="47"/>
      <c r="C33" s="60" t="s">
        <v>262</v>
      </c>
      <c r="D33" s="61">
        <v>41734</v>
      </c>
      <c r="E33" s="61">
        <f t="shared" si="0"/>
        <v>0</v>
      </c>
      <c r="F33" s="61">
        <v>0</v>
      </c>
      <c r="G33" s="61">
        <v>0</v>
      </c>
      <c r="H33" s="61">
        <v>0</v>
      </c>
      <c r="I33" s="62">
        <v>41675.79</v>
      </c>
      <c r="J33" s="61">
        <f t="shared" si="1"/>
        <v>58.20999999999913</v>
      </c>
    </row>
    <row r="34" spans="2:10" s="26" customFormat="1" ht="14.25" thickBot="1" thickTop="1">
      <c r="B34" s="63"/>
      <c r="C34" s="64" t="s">
        <v>292</v>
      </c>
      <c r="D34" s="65">
        <f aca="true" t="shared" si="2" ref="D34:J34">+D28+D33</f>
        <v>358211.5</v>
      </c>
      <c r="E34" s="65">
        <f t="shared" si="2"/>
        <v>0</v>
      </c>
      <c r="F34" s="65">
        <f t="shared" si="2"/>
        <v>0</v>
      </c>
      <c r="G34" s="65">
        <f t="shared" si="2"/>
        <v>0</v>
      </c>
      <c r="H34" s="65">
        <f t="shared" si="2"/>
        <v>0</v>
      </c>
      <c r="I34" s="66">
        <f t="shared" si="2"/>
        <v>358153.75999999995</v>
      </c>
      <c r="J34" s="65">
        <f t="shared" si="2"/>
        <v>57.74000000002707</v>
      </c>
    </row>
    <row r="35" spans="1:10" s="26" customFormat="1" ht="15" thickTop="1">
      <c r="A35" s="39"/>
      <c r="B35" s="48"/>
      <c r="C35" s="67"/>
      <c r="D35" s="58"/>
      <c r="E35" s="58"/>
      <c r="F35" s="58"/>
      <c r="G35" s="58"/>
      <c r="H35" s="58"/>
      <c r="I35" s="59"/>
      <c r="J35" s="58"/>
    </row>
    <row r="36" spans="1:10" ht="12.75">
      <c r="A36" s="1" t="s">
        <v>1151</v>
      </c>
      <c r="B36" s="1" t="s">
        <v>1152</v>
      </c>
      <c r="C36" s="1" t="s">
        <v>1153</v>
      </c>
      <c r="D36" s="1">
        <v>87820</v>
      </c>
      <c r="E36" s="33">
        <f aca="true" t="shared" si="3" ref="E36:E42">+F36+G36+H36</f>
        <v>0</v>
      </c>
      <c r="F36" s="33">
        <v>0</v>
      </c>
      <c r="G36" s="33">
        <v>0</v>
      </c>
      <c r="H36" s="33">
        <v>0</v>
      </c>
      <c r="I36" s="2">
        <v>87819.37</v>
      </c>
      <c r="J36" s="1">
        <f aca="true" t="shared" si="4" ref="J36:J42">+D36-E36-I36</f>
        <v>0.6300000000046566</v>
      </c>
    </row>
    <row r="37" spans="1:10" ht="12.75">
      <c r="A37" s="1" t="s">
        <v>1154</v>
      </c>
      <c r="B37" s="1" t="s">
        <v>1155</v>
      </c>
      <c r="C37" s="1" t="s">
        <v>1156</v>
      </c>
      <c r="D37" s="1">
        <v>38622</v>
      </c>
      <c r="E37" s="33">
        <f t="shared" si="3"/>
        <v>991.08</v>
      </c>
      <c r="F37" s="33">
        <v>0</v>
      </c>
      <c r="G37" s="33">
        <v>0</v>
      </c>
      <c r="H37" s="33">
        <v>991.08</v>
      </c>
      <c r="I37" s="2">
        <v>37614.08</v>
      </c>
      <c r="J37" s="1">
        <f t="shared" si="4"/>
        <v>16.839999999996508</v>
      </c>
    </row>
    <row r="38" spans="1:10" ht="12.75">
      <c r="A38" s="1" t="s">
        <v>1157</v>
      </c>
      <c r="B38" s="1" t="s">
        <v>1158</v>
      </c>
      <c r="C38" s="1" t="s">
        <v>1159</v>
      </c>
      <c r="D38" s="1">
        <v>58123.5</v>
      </c>
      <c r="E38" s="33">
        <f t="shared" si="3"/>
        <v>0</v>
      </c>
      <c r="F38" s="33">
        <v>0</v>
      </c>
      <c r="G38" s="33">
        <v>0</v>
      </c>
      <c r="H38" s="33">
        <v>0</v>
      </c>
      <c r="I38" s="2">
        <v>58122.72</v>
      </c>
      <c r="J38" s="1">
        <f t="shared" si="4"/>
        <v>0.7799999999988358</v>
      </c>
    </row>
    <row r="39" spans="1:10" ht="12.75">
      <c r="A39" s="1" t="s">
        <v>1160</v>
      </c>
      <c r="B39" s="1" t="s">
        <v>1161</v>
      </c>
      <c r="C39" s="1" t="s">
        <v>1162</v>
      </c>
      <c r="D39" s="1">
        <v>23118</v>
      </c>
      <c r="E39" s="33">
        <f t="shared" si="3"/>
        <v>0</v>
      </c>
      <c r="F39" s="33">
        <v>0</v>
      </c>
      <c r="G39" s="33">
        <v>0</v>
      </c>
      <c r="H39" s="33">
        <v>0</v>
      </c>
      <c r="I39" s="2">
        <v>23118.5</v>
      </c>
      <c r="J39" s="1">
        <f t="shared" si="4"/>
        <v>-0.5</v>
      </c>
    </row>
    <row r="40" spans="1:10" ht="12.75">
      <c r="A40" s="1" t="s">
        <v>1163</v>
      </c>
      <c r="B40" s="1" t="s">
        <v>1164</v>
      </c>
      <c r="C40" s="1" t="s">
        <v>1165</v>
      </c>
      <c r="D40" s="1">
        <v>117000</v>
      </c>
      <c r="E40" s="33">
        <f t="shared" si="3"/>
        <v>0</v>
      </c>
      <c r="F40" s="33">
        <v>0</v>
      </c>
      <c r="G40" s="33">
        <v>0</v>
      </c>
      <c r="H40" s="33">
        <v>0</v>
      </c>
      <c r="I40" s="2">
        <v>117000</v>
      </c>
      <c r="J40" s="1">
        <f t="shared" si="4"/>
        <v>0</v>
      </c>
    </row>
    <row r="41" spans="1:10" ht="12.75">
      <c r="A41" s="1" t="s">
        <v>1166</v>
      </c>
      <c r="B41" s="1" t="s">
        <v>1167</v>
      </c>
      <c r="C41" s="1" t="s">
        <v>1168</v>
      </c>
      <c r="D41" s="1">
        <v>37189</v>
      </c>
      <c r="E41" s="33">
        <f t="shared" si="3"/>
        <v>0</v>
      </c>
      <c r="F41" s="33">
        <v>0</v>
      </c>
      <c r="G41" s="33">
        <v>0</v>
      </c>
      <c r="H41" s="33">
        <v>0</v>
      </c>
      <c r="I41" s="2">
        <v>37189</v>
      </c>
      <c r="J41" s="1">
        <f t="shared" si="4"/>
        <v>0</v>
      </c>
    </row>
    <row r="42" spans="1:10" ht="12.75">
      <c r="A42" s="1" t="s">
        <v>1169</v>
      </c>
      <c r="B42" s="1" t="s">
        <v>1170</v>
      </c>
      <c r="C42" s="1" t="s">
        <v>1171</v>
      </c>
      <c r="D42" s="1">
        <v>12987</v>
      </c>
      <c r="E42" s="33">
        <f t="shared" si="3"/>
        <v>0</v>
      </c>
      <c r="F42" s="33">
        <v>0</v>
      </c>
      <c r="G42" s="33">
        <v>0</v>
      </c>
      <c r="H42" s="33">
        <v>0</v>
      </c>
      <c r="I42" s="2">
        <v>12986.64</v>
      </c>
      <c r="J42" s="1">
        <f t="shared" si="4"/>
        <v>0.3600000000005821</v>
      </c>
    </row>
    <row r="43" spans="1:10" s="26" customFormat="1" ht="13.5" thickBot="1">
      <c r="A43" s="26" t="s">
        <v>288</v>
      </c>
      <c r="B43" s="68"/>
      <c r="C43" s="69" t="s">
        <v>293</v>
      </c>
      <c r="D43" s="70">
        <v>374859.5</v>
      </c>
      <c r="E43" s="70">
        <f>+F43+G43+H43</f>
        <v>991.08</v>
      </c>
      <c r="F43" s="70">
        <v>0</v>
      </c>
      <c r="G43" s="70">
        <v>0</v>
      </c>
      <c r="H43" s="70">
        <v>991.08</v>
      </c>
      <c r="I43" s="71">
        <v>373850.31</v>
      </c>
      <c r="J43" s="70">
        <f>+D43-E43-I43</f>
        <v>18.10999999998603</v>
      </c>
    </row>
    <row r="44" spans="2:10" s="26" customFormat="1" ht="4.5" customHeight="1" thickTop="1">
      <c r="B44" s="72"/>
      <c r="C44" s="57"/>
      <c r="D44" s="73"/>
      <c r="E44" s="73"/>
      <c r="F44" s="73"/>
      <c r="G44" s="73"/>
      <c r="H44" s="73"/>
      <c r="I44" s="74"/>
      <c r="J44" s="58"/>
    </row>
    <row r="45" spans="1:10" s="26" customFormat="1" ht="14.25">
      <c r="A45" s="39" t="s">
        <v>286</v>
      </c>
      <c r="B45" s="75"/>
      <c r="C45" s="67" t="s">
        <v>278</v>
      </c>
      <c r="D45" s="58">
        <v>234139</v>
      </c>
      <c r="E45" s="58">
        <f>+F45+G45+H45</f>
        <v>0</v>
      </c>
      <c r="F45" s="58">
        <v>0</v>
      </c>
      <c r="G45" s="58">
        <v>0</v>
      </c>
      <c r="H45" s="58">
        <v>0</v>
      </c>
      <c r="I45" s="59">
        <v>222292.49</v>
      </c>
      <c r="J45" s="58">
        <f>+D45-E45-I45</f>
        <v>11846.51000000001</v>
      </c>
    </row>
    <row r="46" spans="1:10" s="26" customFormat="1" ht="4.5" customHeight="1">
      <c r="A46" s="39"/>
      <c r="B46" s="75"/>
      <c r="C46" s="67"/>
      <c r="D46" s="58"/>
      <c r="E46" s="58"/>
      <c r="F46" s="58"/>
      <c r="G46" s="58"/>
      <c r="H46" s="58"/>
      <c r="I46" s="59"/>
      <c r="J46" s="58"/>
    </row>
    <row r="47" spans="2:10" s="26" customFormat="1" ht="13.5" thickBot="1">
      <c r="B47" s="49"/>
      <c r="C47" s="50" t="s">
        <v>256</v>
      </c>
      <c r="D47" s="51">
        <f aca="true" t="shared" si="5" ref="D47:J47">+D34+D43+D45</f>
        <v>967210</v>
      </c>
      <c r="E47" s="51">
        <f t="shared" si="5"/>
        <v>991.08</v>
      </c>
      <c r="F47" s="51">
        <f t="shared" si="5"/>
        <v>0</v>
      </c>
      <c r="G47" s="51">
        <f t="shared" si="5"/>
        <v>0</v>
      </c>
      <c r="H47" s="51">
        <f t="shared" si="5"/>
        <v>991.08</v>
      </c>
      <c r="I47" s="51">
        <f t="shared" si="5"/>
        <v>954296.5599999999</v>
      </c>
      <c r="J47" s="51">
        <f t="shared" si="5"/>
        <v>11922.360000000022</v>
      </c>
    </row>
    <row r="48" spans="2:10" s="52" customFormat="1" ht="3" customHeight="1" thickBot="1" thickTop="1">
      <c r="B48" s="76"/>
      <c r="C48" s="54"/>
      <c r="D48" s="77"/>
      <c r="E48" s="55"/>
      <c r="F48" s="55"/>
      <c r="G48" s="55"/>
      <c r="H48" s="55"/>
      <c r="I48" s="55"/>
      <c r="J48" s="77"/>
    </row>
    <row r="49" spans="2:9" s="8" customFormat="1" ht="23.25">
      <c r="B49" s="78"/>
      <c r="I49" s="30"/>
    </row>
    <row r="50" spans="2:11" s="26" customFormat="1" ht="15">
      <c r="B50" s="79" t="s">
        <v>296</v>
      </c>
      <c r="C50" s="80"/>
      <c r="D50" s="81"/>
      <c r="E50" s="81"/>
      <c r="F50" s="81"/>
      <c r="G50" s="81"/>
      <c r="H50" s="81"/>
      <c r="I50" s="82" t="s">
        <v>280</v>
      </c>
      <c r="J50" s="83">
        <f>+J47</f>
        <v>11922.360000000022</v>
      </c>
      <c r="K50" s="67"/>
    </row>
    <row r="51" spans="2:11" s="26" customFormat="1" ht="12.75">
      <c r="B51" s="84"/>
      <c r="C51" s="67"/>
      <c r="D51" s="85"/>
      <c r="E51" s="85"/>
      <c r="F51" s="85"/>
      <c r="G51" s="85"/>
      <c r="H51" s="85"/>
      <c r="I51" s="59" t="s">
        <v>291</v>
      </c>
      <c r="J51" s="86">
        <f>+J45</f>
        <v>11846.51000000001</v>
      </c>
      <c r="K51" s="67"/>
    </row>
    <row r="52" spans="2:10" s="26" customFormat="1" ht="12.75">
      <c r="B52" s="87"/>
      <c r="C52" s="88"/>
      <c r="D52" s="89"/>
      <c r="E52" s="89"/>
      <c r="F52" s="89"/>
      <c r="G52" s="89"/>
      <c r="H52" s="89"/>
      <c r="I52" s="90" t="s">
        <v>281</v>
      </c>
      <c r="J52" s="91">
        <f>+J47-J45</f>
        <v>75.8500000000131</v>
      </c>
    </row>
    <row r="53" spans="2:9" s="26" customFormat="1" ht="12.75">
      <c r="B53" s="92"/>
      <c r="I53" s="27"/>
    </row>
    <row r="54" spans="2:10" ht="15">
      <c r="B54" s="79" t="s">
        <v>274</v>
      </c>
      <c r="C54" s="23"/>
      <c r="D54" s="23"/>
      <c r="E54" s="23"/>
      <c r="F54" s="23"/>
      <c r="G54" s="23"/>
      <c r="H54" s="23"/>
      <c r="I54" s="24"/>
      <c r="J54" s="25"/>
    </row>
    <row r="55" spans="1:10" ht="12.75">
      <c r="A55" s="1" t="s">
        <v>199</v>
      </c>
      <c r="B55" s="93" t="s">
        <v>1174</v>
      </c>
      <c r="C55" s="94" t="s">
        <v>1175</v>
      </c>
      <c r="D55" s="28">
        <v>0</v>
      </c>
      <c r="E55" s="28"/>
      <c r="F55" s="28">
        <v>0</v>
      </c>
      <c r="G55" s="28">
        <v>0</v>
      </c>
      <c r="H55" s="28">
        <v>0</v>
      </c>
      <c r="I55" s="28">
        <v>0</v>
      </c>
      <c r="J55" s="29"/>
    </row>
    <row r="56" ht="8.25" customHeight="1"/>
    <row r="57" spans="2:10" s="12" customFormat="1" ht="11.25">
      <c r="B57" s="95" t="s">
        <v>263</v>
      </c>
      <c r="C57" s="14"/>
      <c r="D57" s="14"/>
      <c r="E57" s="14"/>
      <c r="F57" s="14"/>
      <c r="G57" s="14"/>
      <c r="H57" s="14"/>
      <c r="I57" s="15"/>
      <c r="J57" s="16"/>
    </row>
    <row r="58" spans="2:10" s="12" customFormat="1" ht="11.25">
      <c r="B58" s="96" t="s">
        <v>283</v>
      </c>
      <c r="C58" s="17"/>
      <c r="D58" s="17"/>
      <c r="E58" s="17"/>
      <c r="F58" s="17"/>
      <c r="G58" s="17"/>
      <c r="H58" s="17"/>
      <c r="I58" s="18"/>
      <c r="J58" s="19"/>
    </row>
    <row r="59" spans="2:10" s="12" customFormat="1" ht="11.25">
      <c r="B59" s="96" t="s">
        <v>284</v>
      </c>
      <c r="C59" s="17"/>
      <c r="D59" s="17"/>
      <c r="E59" s="17"/>
      <c r="F59" s="17"/>
      <c r="G59" s="17"/>
      <c r="H59" s="17"/>
      <c r="I59" s="18"/>
      <c r="J59" s="19"/>
    </row>
    <row r="60" spans="2:10" s="12" customFormat="1" ht="11.25">
      <c r="B60" s="96" t="s">
        <v>264</v>
      </c>
      <c r="C60" s="17"/>
      <c r="D60" s="17"/>
      <c r="E60" s="17"/>
      <c r="F60" s="17"/>
      <c r="G60" s="17"/>
      <c r="H60" s="17"/>
      <c r="I60" s="18"/>
      <c r="J60" s="19"/>
    </row>
    <row r="61" spans="2:10" s="12" customFormat="1" ht="11.25">
      <c r="B61" s="97" t="s">
        <v>275</v>
      </c>
      <c r="C61" s="20"/>
      <c r="D61" s="20"/>
      <c r="E61" s="20"/>
      <c r="F61" s="20"/>
      <c r="G61" s="20"/>
      <c r="H61" s="20"/>
      <c r="I61" s="21"/>
      <c r="J61" s="22"/>
    </row>
    <row r="62" s="10" customFormat="1" ht="6">
      <c r="I62" s="11"/>
    </row>
    <row r="63" s="12" customFormat="1" ht="11.25">
      <c r="I63" s="13"/>
    </row>
    <row r="64" spans="2:10" s="31" customFormat="1" ht="9">
      <c r="B64" s="98" t="str">
        <f>"Scope: "&amp;SCN</f>
        <v>Scope: P_ADHOC</v>
      </c>
      <c r="D64" s="99" t="str">
        <f>"Report Layout: "&amp;L7&amp;""</f>
        <v>Report Layout: NRTUCGC01 - GRANTS CONTRACTS new</v>
      </c>
      <c r="I64" s="32"/>
      <c r="J64" s="100" t="str">
        <f>"Run Date and Time: "&amp;TEXT(NvsEndTime,"mm/dd/yyy h:mm:ss")</f>
        <v>Run Date and Time: 11/02/2005 13:42:20</v>
      </c>
    </row>
    <row r="66" spans="1:10" ht="12.75" outlineLevel="1">
      <c r="A66" s="1" t="s">
        <v>1115</v>
      </c>
      <c r="B66" s="1" t="s">
        <v>1116</v>
      </c>
      <c r="C66" s="1" t="s">
        <v>1117</v>
      </c>
      <c r="D66" s="1">
        <v>0</v>
      </c>
      <c r="E66" s="33"/>
      <c r="F66" s="33">
        <v>0</v>
      </c>
      <c r="G66" s="33">
        <v>0</v>
      </c>
      <c r="H66" s="33">
        <v>0</v>
      </c>
      <c r="I66" s="2">
        <v>931594.94</v>
      </c>
      <c r="J66" s="1">
        <f>+D66-E66-I66</f>
        <v>-931594.94</v>
      </c>
    </row>
    <row r="67" spans="1:10" ht="12.75" outlineLevel="1">
      <c r="A67" s="1" t="s">
        <v>1118</v>
      </c>
      <c r="B67" s="1" t="s">
        <v>1119</v>
      </c>
      <c r="C67" s="1" t="s">
        <v>1120</v>
      </c>
      <c r="D67" s="1">
        <v>0</v>
      </c>
      <c r="E67" s="33"/>
      <c r="F67" s="33">
        <v>0</v>
      </c>
      <c r="G67" s="33">
        <v>0</v>
      </c>
      <c r="H67" s="33">
        <v>0</v>
      </c>
      <c r="I67" s="2">
        <v>112818.11</v>
      </c>
      <c r="J67" s="1">
        <f>+D67-E67-I67</f>
        <v>-112818.11</v>
      </c>
    </row>
    <row r="68" spans="1:10" ht="12.75">
      <c r="A68" s="26" t="s">
        <v>10</v>
      </c>
      <c r="C68" s="1" t="s">
        <v>1176</v>
      </c>
      <c r="D68" s="1">
        <v>0</v>
      </c>
      <c r="F68" s="1">
        <v>0</v>
      </c>
      <c r="G68" s="1">
        <v>0</v>
      </c>
      <c r="H68" s="1">
        <v>0</v>
      </c>
      <c r="I68" s="2">
        <v>1044413.05</v>
      </c>
      <c r="J68" s="1">
        <f>+D68-E68-I68</f>
        <v>-1044413.05</v>
      </c>
    </row>
    <row r="69" spans="1:10" ht="12.75" outlineLevel="1">
      <c r="A69" s="1" t="s">
        <v>1121</v>
      </c>
      <c r="B69" s="1" t="s">
        <v>1122</v>
      </c>
      <c r="C69" s="1" t="s">
        <v>1123</v>
      </c>
      <c r="D69" s="1">
        <v>141848.5</v>
      </c>
      <c r="E69" s="33"/>
      <c r="F69" s="33">
        <v>0</v>
      </c>
      <c r="G69" s="33">
        <v>0</v>
      </c>
      <c r="H69" s="33">
        <v>0</v>
      </c>
      <c r="I69" s="2">
        <v>141848.97</v>
      </c>
      <c r="J69" s="1">
        <f aca="true" t="shared" si="6" ref="J69:J86">+D69-E69-I69</f>
        <v>-0.47000000000116415</v>
      </c>
    </row>
    <row r="70" spans="1:10" ht="12.75" outlineLevel="1">
      <c r="A70" s="1" t="s">
        <v>1124</v>
      </c>
      <c r="B70" s="1" t="s">
        <v>1125</v>
      </c>
      <c r="C70" s="1" t="s">
        <v>1126</v>
      </c>
      <c r="D70" s="1">
        <v>80373</v>
      </c>
      <c r="E70" s="33"/>
      <c r="F70" s="33">
        <v>0</v>
      </c>
      <c r="G70" s="33">
        <v>0</v>
      </c>
      <c r="H70" s="33">
        <v>0</v>
      </c>
      <c r="I70" s="2">
        <v>80373</v>
      </c>
      <c r="J70" s="1">
        <f t="shared" si="6"/>
        <v>0</v>
      </c>
    </row>
    <row r="71" spans="1:10" ht="12.75" outlineLevel="1">
      <c r="A71" s="1" t="s">
        <v>1127</v>
      </c>
      <c r="B71" s="1" t="s">
        <v>1128</v>
      </c>
      <c r="C71" s="1" t="s">
        <v>1129</v>
      </c>
      <c r="D71" s="1">
        <v>26784</v>
      </c>
      <c r="E71" s="33"/>
      <c r="F71" s="33">
        <v>0</v>
      </c>
      <c r="G71" s="33">
        <v>0</v>
      </c>
      <c r="H71" s="33">
        <v>0</v>
      </c>
      <c r="I71" s="2">
        <v>26784</v>
      </c>
      <c r="J71" s="1">
        <f t="shared" si="6"/>
        <v>0</v>
      </c>
    </row>
    <row r="72" spans="1:10" ht="12.75" outlineLevel="1">
      <c r="A72" s="1" t="s">
        <v>1130</v>
      </c>
      <c r="B72" s="1" t="s">
        <v>1131</v>
      </c>
      <c r="C72" s="1" t="s">
        <v>1132</v>
      </c>
      <c r="D72" s="1">
        <v>23341</v>
      </c>
      <c r="E72" s="33"/>
      <c r="F72" s="33">
        <v>0</v>
      </c>
      <c r="G72" s="33">
        <v>0</v>
      </c>
      <c r="H72" s="33">
        <v>0</v>
      </c>
      <c r="I72" s="2">
        <v>23341.25</v>
      </c>
      <c r="J72" s="1">
        <f t="shared" si="6"/>
        <v>-0.25</v>
      </c>
    </row>
    <row r="73" spans="1:10" ht="12.75" outlineLevel="1">
      <c r="A73" s="1" t="s">
        <v>1133</v>
      </c>
      <c r="B73" s="1" t="s">
        <v>1134</v>
      </c>
      <c r="C73" s="1" t="s">
        <v>1135</v>
      </c>
      <c r="D73" s="1">
        <v>13319</v>
      </c>
      <c r="E73" s="33"/>
      <c r="F73" s="33">
        <v>0</v>
      </c>
      <c r="G73" s="33">
        <v>0</v>
      </c>
      <c r="H73" s="33">
        <v>0</v>
      </c>
      <c r="I73" s="2">
        <v>13318.75</v>
      </c>
      <c r="J73" s="1">
        <f t="shared" si="6"/>
        <v>0.25</v>
      </c>
    </row>
    <row r="74" spans="1:10" ht="12.75" outlineLevel="1">
      <c r="A74" s="1" t="s">
        <v>1136</v>
      </c>
      <c r="B74" s="1" t="s">
        <v>1137</v>
      </c>
      <c r="C74" s="1" t="s">
        <v>1138</v>
      </c>
      <c r="D74" s="1">
        <v>30812</v>
      </c>
      <c r="E74" s="33"/>
      <c r="F74" s="33">
        <v>0</v>
      </c>
      <c r="G74" s="33">
        <v>0</v>
      </c>
      <c r="H74" s="33">
        <v>0</v>
      </c>
      <c r="I74" s="2">
        <v>30812</v>
      </c>
      <c r="J74" s="1">
        <f t="shared" si="6"/>
        <v>0</v>
      </c>
    </row>
    <row r="75" spans="1:10" ht="12.75" outlineLevel="1">
      <c r="A75" s="1" t="s">
        <v>1139</v>
      </c>
      <c r="B75" s="1" t="s">
        <v>1140</v>
      </c>
      <c r="C75" s="1" t="s">
        <v>1141</v>
      </c>
      <c r="D75" s="1">
        <v>41734</v>
      </c>
      <c r="E75" s="33"/>
      <c r="F75" s="33">
        <v>0</v>
      </c>
      <c r="G75" s="33">
        <v>0</v>
      </c>
      <c r="H75" s="33">
        <v>0</v>
      </c>
      <c r="I75" s="2">
        <v>26909.86</v>
      </c>
      <c r="J75" s="1">
        <f t="shared" si="6"/>
        <v>14824.14</v>
      </c>
    </row>
    <row r="76" spans="1:10" ht="12.75" outlineLevel="1">
      <c r="A76" s="1" t="s">
        <v>1142</v>
      </c>
      <c r="B76" s="1" t="s">
        <v>1143</v>
      </c>
      <c r="C76" s="1" t="s">
        <v>1144</v>
      </c>
      <c r="D76" s="1">
        <v>0</v>
      </c>
      <c r="E76" s="33"/>
      <c r="F76" s="33">
        <v>0</v>
      </c>
      <c r="G76" s="33">
        <v>0</v>
      </c>
      <c r="H76" s="33">
        <v>0</v>
      </c>
      <c r="I76" s="2">
        <v>8653.8</v>
      </c>
      <c r="J76" s="1">
        <f t="shared" si="6"/>
        <v>-8653.8</v>
      </c>
    </row>
    <row r="77" spans="1:10" ht="12.75" outlineLevel="1">
      <c r="A77" s="1" t="s">
        <v>1145</v>
      </c>
      <c r="B77" s="1" t="s">
        <v>1146</v>
      </c>
      <c r="C77" s="1" t="s">
        <v>1147</v>
      </c>
      <c r="D77" s="1">
        <v>0</v>
      </c>
      <c r="E77" s="33"/>
      <c r="F77" s="33">
        <v>0</v>
      </c>
      <c r="G77" s="33">
        <v>0</v>
      </c>
      <c r="H77" s="33">
        <v>0</v>
      </c>
      <c r="I77" s="2">
        <v>4355.36</v>
      </c>
      <c r="J77" s="1">
        <f t="shared" si="6"/>
        <v>-4355.36</v>
      </c>
    </row>
    <row r="78" spans="1:10" ht="12.75" outlineLevel="1">
      <c r="A78" s="1" t="s">
        <v>1148</v>
      </c>
      <c r="B78" s="1" t="s">
        <v>1149</v>
      </c>
      <c r="C78" s="1" t="s">
        <v>1150</v>
      </c>
      <c r="D78" s="1">
        <v>0</v>
      </c>
      <c r="E78" s="33"/>
      <c r="F78" s="33">
        <v>0</v>
      </c>
      <c r="G78" s="33">
        <v>0</v>
      </c>
      <c r="H78" s="33">
        <v>0</v>
      </c>
      <c r="I78" s="2">
        <v>1756.77</v>
      </c>
      <c r="J78" s="1">
        <f t="shared" si="6"/>
        <v>-1756.77</v>
      </c>
    </row>
    <row r="79" spans="1:10" ht="12.75" outlineLevel="1">
      <c r="A79" s="1" t="s">
        <v>1151</v>
      </c>
      <c r="B79" s="1" t="s">
        <v>1152</v>
      </c>
      <c r="C79" s="1" t="s">
        <v>1153</v>
      </c>
      <c r="D79" s="1">
        <v>87820</v>
      </c>
      <c r="E79" s="33"/>
      <c r="F79" s="33">
        <v>0</v>
      </c>
      <c r="G79" s="33">
        <v>0</v>
      </c>
      <c r="H79" s="33">
        <v>0</v>
      </c>
      <c r="I79" s="2">
        <v>87819.37</v>
      </c>
      <c r="J79" s="1">
        <f t="shared" si="6"/>
        <v>0.6300000000046566</v>
      </c>
    </row>
    <row r="80" spans="1:10" ht="12.75" outlineLevel="1">
      <c r="A80" s="1" t="s">
        <v>1154</v>
      </c>
      <c r="B80" s="1" t="s">
        <v>1155</v>
      </c>
      <c r="C80" s="1" t="s">
        <v>1156</v>
      </c>
      <c r="D80" s="1">
        <v>38622</v>
      </c>
      <c r="E80" s="33"/>
      <c r="F80" s="33">
        <v>0</v>
      </c>
      <c r="G80" s="33">
        <v>0</v>
      </c>
      <c r="H80" s="33">
        <v>991.08</v>
      </c>
      <c r="I80" s="2">
        <v>37614.08</v>
      </c>
      <c r="J80" s="1">
        <f t="shared" si="6"/>
        <v>1007.9199999999983</v>
      </c>
    </row>
    <row r="81" spans="1:10" ht="12.75" outlineLevel="1">
      <c r="A81" s="1" t="s">
        <v>1157</v>
      </c>
      <c r="B81" s="1" t="s">
        <v>1158</v>
      </c>
      <c r="C81" s="1" t="s">
        <v>1159</v>
      </c>
      <c r="D81" s="1">
        <v>58123.5</v>
      </c>
      <c r="E81" s="33"/>
      <c r="F81" s="33">
        <v>0</v>
      </c>
      <c r="G81" s="33">
        <v>0</v>
      </c>
      <c r="H81" s="33">
        <v>0</v>
      </c>
      <c r="I81" s="2">
        <v>58122.72</v>
      </c>
      <c r="J81" s="1">
        <f t="shared" si="6"/>
        <v>0.7799999999988358</v>
      </c>
    </row>
    <row r="82" spans="1:10" ht="12.75" outlineLevel="1">
      <c r="A82" s="1" t="s">
        <v>1160</v>
      </c>
      <c r="B82" s="1" t="s">
        <v>1161</v>
      </c>
      <c r="C82" s="1" t="s">
        <v>1162</v>
      </c>
      <c r="D82" s="1">
        <v>23118</v>
      </c>
      <c r="E82" s="33"/>
      <c r="F82" s="33">
        <v>0</v>
      </c>
      <c r="G82" s="33">
        <v>0</v>
      </c>
      <c r="H82" s="33">
        <v>0</v>
      </c>
      <c r="I82" s="2">
        <v>23118.5</v>
      </c>
      <c r="J82" s="1">
        <f t="shared" si="6"/>
        <v>-0.5</v>
      </c>
    </row>
    <row r="83" spans="1:10" ht="12.75" outlineLevel="1">
      <c r="A83" s="1" t="s">
        <v>1163</v>
      </c>
      <c r="B83" s="1" t="s">
        <v>1164</v>
      </c>
      <c r="C83" s="1" t="s">
        <v>1165</v>
      </c>
      <c r="D83" s="1">
        <v>117000</v>
      </c>
      <c r="E83" s="33"/>
      <c r="F83" s="33">
        <v>0</v>
      </c>
      <c r="G83" s="33">
        <v>0</v>
      </c>
      <c r="H83" s="33">
        <v>0</v>
      </c>
      <c r="I83" s="2">
        <v>117000</v>
      </c>
      <c r="J83" s="1">
        <f t="shared" si="6"/>
        <v>0</v>
      </c>
    </row>
    <row r="84" spans="1:10" ht="12.75" outlineLevel="1">
      <c r="A84" s="1" t="s">
        <v>1166</v>
      </c>
      <c r="B84" s="1" t="s">
        <v>1167</v>
      </c>
      <c r="C84" s="1" t="s">
        <v>1168</v>
      </c>
      <c r="D84" s="1">
        <v>37189</v>
      </c>
      <c r="E84" s="33"/>
      <c r="F84" s="33">
        <v>0</v>
      </c>
      <c r="G84" s="33">
        <v>0</v>
      </c>
      <c r="H84" s="33">
        <v>0</v>
      </c>
      <c r="I84" s="2">
        <v>37189</v>
      </c>
      <c r="J84" s="1">
        <f t="shared" si="6"/>
        <v>0</v>
      </c>
    </row>
    <row r="85" spans="1:10" ht="12.75" outlineLevel="1">
      <c r="A85" s="1" t="s">
        <v>1172</v>
      </c>
      <c r="B85" s="1" t="s">
        <v>1173</v>
      </c>
      <c r="C85" s="1" t="s">
        <v>1177</v>
      </c>
      <c r="D85" s="1">
        <v>234139</v>
      </c>
      <c r="E85" s="33"/>
      <c r="F85" s="33">
        <v>0</v>
      </c>
      <c r="G85" s="33">
        <v>0</v>
      </c>
      <c r="H85" s="33">
        <v>0</v>
      </c>
      <c r="I85" s="2">
        <v>222292.49</v>
      </c>
      <c r="J85" s="1">
        <f t="shared" si="6"/>
        <v>11846.51000000001</v>
      </c>
    </row>
    <row r="86" spans="1:10" ht="12.75" outlineLevel="1">
      <c r="A86" s="1" t="s">
        <v>1169</v>
      </c>
      <c r="B86" s="1" t="s">
        <v>1170</v>
      </c>
      <c r="C86" s="1" t="s">
        <v>1171</v>
      </c>
      <c r="D86" s="1">
        <v>12987</v>
      </c>
      <c r="E86" s="33"/>
      <c r="F86" s="33">
        <v>0</v>
      </c>
      <c r="G86" s="33">
        <v>0</v>
      </c>
      <c r="H86" s="33">
        <v>0</v>
      </c>
      <c r="I86" s="2">
        <v>12986.64</v>
      </c>
      <c r="J86" s="1">
        <f t="shared" si="6"/>
        <v>0.3600000000005821</v>
      </c>
    </row>
    <row r="87" spans="1:10" ht="14.25">
      <c r="A87" s="39" t="s">
        <v>9</v>
      </c>
      <c r="C87" s="1" t="s">
        <v>1178</v>
      </c>
      <c r="D87" s="1">
        <v>967210</v>
      </c>
      <c r="F87" s="1">
        <v>0</v>
      </c>
      <c r="G87" s="1">
        <v>0</v>
      </c>
      <c r="H87" s="1">
        <v>991.08</v>
      </c>
      <c r="I87" s="2">
        <v>954296.56</v>
      </c>
      <c r="J87" s="1">
        <f>+D87-E87-I87</f>
        <v>12913.439999999944</v>
      </c>
    </row>
  </sheetData>
  <sheetProtection/>
  <mergeCells count="4">
    <mergeCell ref="I4:J4"/>
    <mergeCell ref="I5:J5"/>
    <mergeCell ref="B12:C12"/>
    <mergeCell ref="D12:J12"/>
  </mergeCells>
  <printOptions/>
  <pageMargins left="0.56" right="0.35" top="0.27" bottom="0.25" header="0.25" footer="0.17"/>
  <pageSetup fitToHeight="1" fitToWidth="1"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C87"/>
  <sheetViews>
    <sheetView zoomScale="75" zoomScaleNormal="75" zoomScalePageLayoutView="0" workbookViewId="0" topLeftCell="B2">
      <selection activeCell="X39" sqref="X39"/>
    </sheetView>
  </sheetViews>
  <sheetFormatPr defaultColWidth="8.8515625" defaultRowHeight="12.75" outlineLevelRow="1"/>
  <cols>
    <col min="1" max="1" width="3.7109375" style="1" hidden="1" customWidth="1"/>
    <col min="2" max="2" width="10.8515625" style="1" customWidth="1"/>
    <col min="3" max="3" width="25.7109375" style="1" customWidth="1"/>
    <col min="4" max="5" width="16.7109375" style="1" customWidth="1"/>
    <col min="6" max="8" width="16.7109375" style="1" hidden="1" customWidth="1"/>
    <col min="9" max="9" width="16.7109375" style="2" customWidth="1"/>
    <col min="10" max="10" width="16.7109375" style="1" customWidth="1"/>
    <col min="11" max="11" width="6.8515625" style="1" hidden="1" customWidth="1"/>
    <col min="12" max="12" width="10.7109375" style="1" hidden="1" customWidth="1"/>
    <col min="13" max="13" width="29.8515625" style="1" hidden="1" customWidth="1"/>
    <col min="14" max="22" width="0" style="1" hidden="1" customWidth="1"/>
    <col min="23" max="23" width="15.28125" style="1" customWidth="1"/>
    <col min="24" max="24" width="15.421875" style="1" customWidth="1"/>
    <col min="25" max="29" width="8.8515625" style="1" customWidth="1"/>
    <col min="30" max="30" width="11.140625" style="1" customWidth="1"/>
    <col min="31" max="16384" width="8.8515625" style="1" customWidth="1"/>
  </cols>
  <sheetData>
    <row r="1" spans="1:10" ht="27" customHeight="1" hidden="1">
      <c r="A1" s="1" t="s">
        <v>0</v>
      </c>
      <c r="B1" s="1" t="s">
        <v>1</v>
      </c>
      <c r="C1" s="1" t="s">
        <v>2</v>
      </c>
      <c r="D1" s="1" t="s">
        <v>248</v>
      </c>
      <c r="E1" s="33" t="s">
        <v>3</v>
      </c>
      <c r="F1" s="33" t="s">
        <v>297</v>
      </c>
      <c r="G1" s="33" t="s">
        <v>298</v>
      </c>
      <c r="H1" s="33" t="s">
        <v>299</v>
      </c>
      <c r="I1" s="2" t="s">
        <v>235</v>
      </c>
      <c r="J1" s="1" t="s">
        <v>3</v>
      </c>
    </row>
    <row r="2" spans="2:25" s="6" customFormat="1" ht="15">
      <c r="B2" s="6" t="s">
        <v>257</v>
      </c>
      <c r="I2" s="7"/>
      <c r="L2" s="1" t="s">
        <v>257</v>
      </c>
      <c r="N2" s="1" t="s">
        <v>267</v>
      </c>
      <c r="X2" s="92"/>
      <c r="Y2" s="1"/>
    </row>
    <row r="3" spans="2:29" s="8" customFormat="1" ht="23.25">
      <c r="B3" s="35" t="s">
        <v>277</v>
      </c>
      <c r="L3" s="1" t="s">
        <v>1179</v>
      </c>
      <c r="N3" s="1" t="s">
        <v>268</v>
      </c>
      <c r="X3" s="1"/>
      <c r="Y3" s="1"/>
      <c r="Z3" s="1"/>
      <c r="AA3" s="1"/>
      <c r="AB3" s="1"/>
      <c r="AC3" s="1"/>
    </row>
    <row r="4" spans="2:14" s="6" customFormat="1" ht="15">
      <c r="B4" s="6" t="s">
        <v>265</v>
      </c>
      <c r="I4" s="192" t="s">
        <v>257</v>
      </c>
      <c r="J4" s="192"/>
      <c r="K4" s="1"/>
      <c r="L4" s="2">
        <v>40013009</v>
      </c>
      <c r="M4" s="27" t="e">
        <v>#N/A</v>
      </c>
      <c r="N4" s="26" t="s">
        <v>269</v>
      </c>
    </row>
    <row r="5" spans="4:14" ht="12.75">
      <c r="D5" s="36"/>
      <c r="I5" s="193" t="s">
        <v>258</v>
      </c>
      <c r="J5" s="193"/>
      <c r="L5" s="2" t="s">
        <v>1180</v>
      </c>
      <c r="M5" s="27" t="e">
        <v>#N/A</v>
      </c>
      <c r="N5" s="26" t="s">
        <v>270</v>
      </c>
    </row>
    <row r="6" spans="2:14" ht="15.75">
      <c r="B6" s="37" t="s">
        <v>266</v>
      </c>
      <c r="D6" s="104">
        <v>40013999</v>
      </c>
      <c r="I6" s="1"/>
      <c r="L6" s="103" t="s">
        <v>1181</v>
      </c>
      <c r="N6" s="26" t="s">
        <v>271</v>
      </c>
    </row>
    <row r="7" spans="2:24" ht="12.75">
      <c r="B7" s="37" t="s">
        <v>259</v>
      </c>
      <c r="D7" s="1" t="s">
        <v>966</v>
      </c>
      <c r="I7" s="1"/>
      <c r="L7" s="1" t="s">
        <v>1182</v>
      </c>
      <c r="N7" s="26" t="s">
        <v>272</v>
      </c>
      <c r="X7" s="92"/>
    </row>
    <row r="8" spans="2:14" ht="12.75">
      <c r="B8" s="37" t="s">
        <v>260</v>
      </c>
      <c r="D8" s="1" t="s">
        <v>1184</v>
      </c>
      <c r="I8" s="1"/>
      <c r="L8" s="1" t="s">
        <v>1183</v>
      </c>
      <c r="N8" s="26" t="s">
        <v>273</v>
      </c>
    </row>
    <row r="9" spans="2:29" s="26" customFormat="1" ht="12.75">
      <c r="B9" s="37" t="s">
        <v>150</v>
      </c>
      <c r="C9" s="37"/>
      <c r="D9" s="9" t="s">
        <v>26</v>
      </c>
      <c r="I9" s="1"/>
      <c r="J9" s="1"/>
      <c r="X9" s="1"/>
      <c r="Y9" s="1"/>
      <c r="Z9" s="1"/>
      <c r="AA9" s="1"/>
      <c r="AB9" s="1"/>
      <c r="AC9" s="1"/>
    </row>
    <row r="10" spans="2:25" s="26" customFormat="1" ht="12.75">
      <c r="B10" s="37" t="s">
        <v>151</v>
      </c>
      <c r="C10" s="37"/>
      <c r="D10" s="9" t="s">
        <v>178</v>
      </c>
      <c r="E10" s="1"/>
      <c r="F10" s="1"/>
      <c r="G10" s="1"/>
      <c r="H10" s="1"/>
      <c r="I10" s="1"/>
      <c r="J10" s="1"/>
      <c r="M10" s="26" t="s">
        <v>1180</v>
      </c>
      <c r="N10" s="26" t="e">
        <f>VLOOKUP($D$6,Funding_1!$B$4:$C$65536,2,FALSE)</f>
        <v>#N/A</v>
      </c>
      <c r="Y10" s="1"/>
    </row>
    <row r="11" spans="2:29" ht="13.5" thickBot="1">
      <c r="B11" s="38"/>
      <c r="D11" s="36"/>
      <c r="K11" s="2"/>
      <c r="M11" s="1" t="s">
        <v>289</v>
      </c>
      <c r="X11" s="26"/>
      <c r="Y11" s="26"/>
      <c r="Z11" s="26"/>
      <c r="AA11" s="26"/>
      <c r="AB11" s="26"/>
      <c r="AC11" s="26"/>
    </row>
    <row r="12" spans="1:13" ht="27.75" customHeight="1" thickBot="1">
      <c r="A12" s="26"/>
      <c r="B12" s="194" t="str">
        <f>"As of: "&amp;TEXT(L6,"MMMMMMMMMMM DD, YYYY")</f>
        <v>As of: October 30, 2005</v>
      </c>
      <c r="C12" s="195"/>
      <c r="D12" s="196" t="s">
        <v>276</v>
      </c>
      <c r="E12" s="196"/>
      <c r="F12" s="196"/>
      <c r="G12" s="196"/>
      <c r="H12" s="196"/>
      <c r="I12" s="196"/>
      <c r="J12" s="197"/>
      <c r="M12" s="1" t="s">
        <v>290</v>
      </c>
    </row>
    <row r="13" spans="2:10" s="39" customFormat="1" ht="23.25" customHeight="1" thickBot="1">
      <c r="B13" s="40" t="s">
        <v>4</v>
      </c>
      <c r="C13" s="41" t="s">
        <v>5</v>
      </c>
      <c r="D13" s="101" t="s">
        <v>6</v>
      </c>
      <c r="E13" s="101" t="s">
        <v>7</v>
      </c>
      <c r="F13" s="101" t="s">
        <v>300</v>
      </c>
      <c r="G13" s="101" t="s">
        <v>301</v>
      </c>
      <c r="H13" s="101" t="s">
        <v>302</v>
      </c>
      <c r="I13" s="101" t="s">
        <v>8</v>
      </c>
      <c r="J13" s="102" t="s">
        <v>1185</v>
      </c>
    </row>
    <row r="14" spans="2:12" s="42" customFormat="1" ht="8.25">
      <c r="B14" s="43"/>
      <c r="C14" s="43"/>
      <c r="D14" s="44"/>
      <c r="E14" s="45"/>
      <c r="F14" s="45"/>
      <c r="G14" s="45"/>
      <c r="H14" s="45"/>
      <c r="I14" s="45"/>
      <c r="J14" s="45"/>
      <c r="L14" s="46"/>
    </row>
    <row r="15" spans="1:24" ht="12.75">
      <c r="A15" s="1" t="s">
        <v>1115</v>
      </c>
      <c r="B15" s="1" t="s">
        <v>1116</v>
      </c>
      <c r="C15" s="1" t="s">
        <v>1117</v>
      </c>
      <c r="D15" s="1">
        <v>0</v>
      </c>
      <c r="E15" s="33">
        <f>+F15+G15+H15</f>
        <v>0</v>
      </c>
      <c r="F15" s="33">
        <v>0</v>
      </c>
      <c r="G15" s="33">
        <v>0</v>
      </c>
      <c r="H15" s="33">
        <v>0</v>
      </c>
      <c r="I15" s="2">
        <v>954296.56</v>
      </c>
      <c r="X15" s="92"/>
    </row>
    <row r="16" spans="1:9" ht="12.75">
      <c r="A16" s="1" t="s">
        <v>1118</v>
      </c>
      <c r="B16" s="1" t="s">
        <v>1119</v>
      </c>
      <c r="C16" s="1" t="s">
        <v>1120</v>
      </c>
      <c r="D16" s="1">
        <v>0</v>
      </c>
      <c r="E16" s="33">
        <f>+F16+G16+H16</f>
        <v>0</v>
      </c>
      <c r="F16" s="33">
        <v>0</v>
      </c>
      <c r="G16" s="33">
        <v>0</v>
      </c>
      <c r="H16" s="33">
        <v>0</v>
      </c>
      <c r="I16" s="2">
        <v>222292.49</v>
      </c>
    </row>
    <row r="17" spans="1:10" ht="13.5" thickBot="1">
      <c r="A17" s="1" t="s">
        <v>294</v>
      </c>
      <c r="B17" s="47"/>
      <c r="C17" s="60" t="s">
        <v>285</v>
      </c>
      <c r="D17" s="61">
        <v>0</v>
      </c>
      <c r="E17" s="61">
        <f>+F17+G17+H17</f>
        <v>0</v>
      </c>
      <c r="F17" s="61">
        <v>0</v>
      </c>
      <c r="G17" s="61">
        <v>0</v>
      </c>
      <c r="H17" s="61">
        <v>0</v>
      </c>
      <c r="I17" s="62">
        <f>+I15+I16</f>
        <v>1176589.05</v>
      </c>
      <c r="J17" s="61"/>
    </row>
    <row r="18" spans="1:10" s="26" customFormat="1" ht="15" thickTop="1">
      <c r="A18" s="39" t="s">
        <v>279</v>
      </c>
      <c r="B18" s="48" t="s">
        <v>1119</v>
      </c>
      <c r="C18" s="67" t="s">
        <v>282</v>
      </c>
      <c r="D18" s="58">
        <v>0</v>
      </c>
      <c r="E18" s="58">
        <f>+F18+G18+H18</f>
        <v>0</v>
      </c>
      <c r="F18" s="58">
        <v>0</v>
      </c>
      <c r="G18" s="58">
        <v>0</v>
      </c>
      <c r="H18" s="58">
        <v>0</v>
      </c>
      <c r="I18" s="59">
        <f>-I16</f>
        <v>-222292.49</v>
      </c>
      <c r="J18" s="58"/>
    </row>
    <row r="19" spans="2:10" s="26" customFormat="1" ht="13.5" thickBot="1">
      <c r="B19" s="49"/>
      <c r="C19" s="50" t="s">
        <v>255</v>
      </c>
      <c r="D19" s="51"/>
      <c r="E19" s="51"/>
      <c r="F19" s="51"/>
      <c r="G19" s="51"/>
      <c r="H19" s="51"/>
      <c r="I19" s="51">
        <f>+I17+I18</f>
        <v>954296.56</v>
      </c>
      <c r="J19" s="51"/>
    </row>
    <row r="20" spans="2:10" s="52" customFormat="1" ht="3" customHeight="1" thickTop="1">
      <c r="B20" s="53"/>
      <c r="C20" s="54"/>
      <c r="D20" s="55"/>
      <c r="E20" s="55"/>
      <c r="F20" s="55"/>
      <c r="G20" s="55"/>
      <c r="H20" s="55"/>
      <c r="I20" s="55"/>
      <c r="J20" s="55"/>
    </row>
    <row r="21" spans="2:10" ht="12.75">
      <c r="B21" s="56"/>
      <c r="C21" s="57"/>
      <c r="D21" s="58"/>
      <c r="E21" s="58"/>
      <c r="F21" s="58"/>
      <c r="G21" s="58"/>
      <c r="H21" s="58"/>
      <c r="I21" s="59"/>
      <c r="J21" s="58"/>
    </row>
    <row r="22" spans="1:10" ht="12.75">
      <c r="A22" s="1" t="s">
        <v>1121</v>
      </c>
      <c r="B22" s="1" t="s">
        <v>1122</v>
      </c>
      <c r="C22" s="1" t="s">
        <v>1123</v>
      </c>
      <c r="D22" s="1">
        <v>141848.5</v>
      </c>
      <c r="E22" s="33">
        <f aca="true" t="shared" si="0" ref="E22:E27">+F22+G22+H22</f>
        <v>0</v>
      </c>
      <c r="F22" s="33">
        <v>0</v>
      </c>
      <c r="G22" s="33">
        <v>0</v>
      </c>
      <c r="H22" s="33">
        <v>0</v>
      </c>
      <c r="I22" s="2">
        <v>141848.97</v>
      </c>
      <c r="J22" s="1">
        <f aca="true" t="shared" si="1" ref="J22:J27">+D22-E22-I22</f>
        <v>-0.47000000000116415</v>
      </c>
    </row>
    <row r="23" spans="1:10" ht="12.75">
      <c r="A23" s="1" t="s">
        <v>1124</v>
      </c>
      <c r="B23" s="1" t="s">
        <v>1125</v>
      </c>
      <c r="C23" s="1" t="s">
        <v>1126</v>
      </c>
      <c r="D23" s="1">
        <v>80373</v>
      </c>
      <c r="E23" s="33">
        <f t="shared" si="0"/>
        <v>0</v>
      </c>
      <c r="F23" s="33">
        <v>0</v>
      </c>
      <c r="G23" s="33">
        <v>0</v>
      </c>
      <c r="H23" s="33">
        <v>0</v>
      </c>
      <c r="I23" s="2">
        <v>80373</v>
      </c>
      <c r="J23" s="1">
        <f t="shared" si="1"/>
        <v>0</v>
      </c>
    </row>
    <row r="24" spans="1:10" ht="12.75">
      <c r="A24" s="1" t="s">
        <v>1127</v>
      </c>
      <c r="B24" s="1" t="s">
        <v>1128</v>
      </c>
      <c r="C24" s="1" t="s">
        <v>1129</v>
      </c>
      <c r="D24" s="1">
        <v>26784</v>
      </c>
      <c r="E24" s="33">
        <f t="shared" si="0"/>
        <v>0</v>
      </c>
      <c r="F24" s="33">
        <v>0</v>
      </c>
      <c r="G24" s="33">
        <v>0</v>
      </c>
      <c r="H24" s="33">
        <v>0</v>
      </c>
      <c r="I24" s="2">
        <v>26784</v>
      </c>
      <c r="J24" s="1">
        <f t="shared" si="1"/>
        <v>0</v>
      </c>
    </row>
    <row r="25" spans="1:10" ht="12.75">
      <c r="A25" s="1" t="s">
        <v>1130</v>
      </c>
      <c r="B25" s="1" t="s">
        <v>1131</v>
      </c>
      <c r="C25" s="1" t="s">
        <v>1132</v>
      </c>
      <c r="D25" s="1">
        <v>23341</v>
      </c>
      <c r="E25" s="33">
        <f t="shared" si="0"/>
        <v>0</v>
      </c>
      <c r="F25" s="33">
        <v>0</v>
      </c>
      <c r="G25" s="33">
        <v>0</v>
      </c>
      <c r="H25" s="33">
        <v>0</v>
      </c>
      <c r="I25" s="2">
        <v>23341.25</v>
      </c>
      <c r="J25" s="1">
        <f t="shared" si="1"/>
        <v>-0.25</v>
      </c>
    </row>
    <row r="26" spans="1:10" ht="12.75">
      <c r="A26" s="1" t="s">
        <v>1133</v>
      </c>
      <c r="B26" s="1" t="s">
        <v>1134</v>
      </c>
      <c r="C26" s="1" t="s">
        <v>1135</v>
      </c>
      <c r="D26" s="1">
        <v>13319</v>
      </c>
      <c r="E26" s="33">
        <f t="shared" si="0"/>
        <v>0</v>
      </c>
      <c r="F26" s="33">
        <v>0</v>
      </c>
      <c r="G26" s="33">
        <v>0</v>
      </c>
      <c r="H26" s="33">
        <v>0</v>
      </c>
      <c r="I26" s="2">
        <v>13318.75</v>
      </c>
      <c r="J26" s="1">
        <f t="shared" si="1"/>
        <v>0.25</v>
      </c>
    </row>
    <row r="27" spans="1:24" ht="12.75">
      <c r="A27" s="1" t="s">
        <v>1136</v>
      </c>
      <c r="B27" s="1" t="s">
        <v>1137</v>
      </c>
      <c r="C27" s="1" t="s">
        <v>1138</v>
      </c>
      <c r="D27" s="1">
        <v>30812</v>
      </c>
      <c r="E27" s="33">
        <f t="shared" si="0"/>
        <v>0</v>
      </c>
      <c r="F27" s="33">
        <v>0</v>
      </c>
      <c r="G27" s="33">
        <v>0</v>
      </c>
      <c r="H27" s="33">
        <v>0</v>
      </c>
      <c r="I27" s="2">
        <v>30812</v>
      </c>
      <c r="J27" s="1">
        <f t="shared" si="1"/>
        <v>0</v>
      </c>
      <c r="X27" s="92"/>
    </row>
    <row r="28" spans="1:25" ht="13.5" thickBot="1">
      <c r="A28" s="1" t="s">
        <v>287</v>
      </c>
      <c r="B28" s="47"/>
      <c r="C28" s="60" t="s">
        <v>261</v>
      </c>
      <c r="D28" s="61">
        <v>316477.5</v>
      </c>
      <c r="E28" s="61">
        <f aca="true" t="shared" si="2" ref="E28:E33">+F28+G28+H28</f>
        <v>0</v>
      </c>
      <c r="F28" s="61">
        <v>0</v>
      </c>
      <c r="G28" s="61">
        <v>0</v>
      </c>
      <c r="H28" s="61">
        <v>0</v>
      </c>
      <c r="I28" s="62">
        <v>316477.97</v>
      </c>
      <c r="J28" s="61">
        <f aca="true" t="shared" si="3" ref="J28:J33">+D28-E28-I28</f>
        <v>-0.4699999999720603</v>
      </c>
      <c r="X28" s="92"/>
      <c r="Y28" s="105"/>
    </row>
    <row r="29" spans="1:10" ht="13.5" thickTop="1">
      <c r="A29" s="1" t="s">
        <v>1139</v>
      </c>
      <c r="B29" s="1" t="s">
        <v>1140</v>
      </c>
      <c r="C29" s="1" t="s">
        <v>1141</v>
      </c>
      <c r="D29" s="1">
        <v>41734</v>
      </c>
      <c r="E29" s="33">
        <f t="shared" si="2"/>
        <v>0</v>
      </c>
      <c r="F29" s="33">
        <v>0</v>
      </c>
      <c r="G29" s="33">
        <v>0</v>
      </c>
      <c r="H29" s="33">
        <v>0</v>
      </c>
      <c r="I29" s="2">
        <v>26909.86</v>
      </c>
      <c r="J29" s="1">
        <f t="shared" si="3"/>
        <v>14824.14</v>
      </c>
    </row>
    <row r="30" spans="1:10" ht="12.75">
      <c r="A30" s="1" t="s">
        <v>1142</v>
      </c>
      <c r="B30" s="1" t="s">
        <v>1143</v>
      </c>
      <c r="C30" s="1" t="s">
        <v>1144</v>
      </c>
      <c r="D30" s="1">
        <v>0</v>
      </c>
      <c r="E30" s="33">
        <f t="shared" si="2"/>
        <v>0</v>
      </c>
      <c r="F30" s="33">
        <v>0</v>
      </c>
      <c r="G30" s="33">
        <v>0</v>
      </c>
      <c r="H30" s="33">
        <v>0</v>
      </c>
      <c r="I30" s="2">
        <v>8653.8</v>
      </c>
      <c r="J30" s="1">
        <f t="shared" si="3"/>
        <v>-8653.8</v>
      </c>
    </row>
    <row r="31" spans="1:10" ht="12.75">
      <c r="A31" s="1" t="s">
        <v>1145</v>
      </c>
      <c r="B31" s="1" t="s">
        <v>1146</v>
      </c>
      <c r="C31" s="1" t="s">
        <v>1147</v>
      </c>
      <c r="D31" s="1">
        <v>0</v>
      </c>
      <c r="E31" s="33">
        <f t="shared" si="2"/>
        <v>0</v>
      </c>
      <c r="F31" s="33">
        <v>0</v>
      </c>
      <c r="G31" s="33">
        <v>0</v>
      </c>
      <c r="H31" s="33">
        <v>0</v>
      </c>
      <c r="I31" s="2">
        <v>4355.36</v>
      </c>
      <c r="J31" s="1">
        <f t="shared" si="3"/>
        <v>-4355.36</v>
      </c>
    </row>
    <row r="32" spans="1:10" ht="12.75">
      <c r="A32" s="1" t="s">
        <v>1148</v>
      </c>
      <c r="B32" s="1" t="s">
        <v>1149</v>
      </c>
      <c r="C32" s="1" t="s">
        <v>1150</v>
      </c>
      <c r="D32" s="1">
        <v>0</v>
      </c>
      <c r="E32" s="33">
        <f t="shared" si="2"/>
        <v>0</v>
      </c>
      <c r="F32" s="33">
        <v>0</v>
      </c>
      <c r="G32" s="33">
        <v>0</v>
      </c>
      <c r="H32" s="33">
        <v>0</v>
      </c>
      <c r="I32" s="2">
        <v>1756.77</v>
      </c>
      <c r="J32" s="1">
        <f t="shared" si="3"/>
        <v>-1756.77</v>
      </c>
    </row>
    <row r="33" spans="1:10" s="26" customFormat="1" ht="13.5" thickBot="1">
      <c r="A33" s="26" t="s">
        <v>295</v>
      </c>
      <c r="B33" s="47"/>
      <c r="C33" s="60" t="s">
        <v>262</v>
      </c>
      <c r="D33" s="61">
        <v>41734</v>
      </c>
      <c r="E33" s="61">
        <f t="shared" si="2"/>
        <v>0</v>
      </c>
      <c r="F33" s="61">
        <v>0</v>
      </c>
      <c r="G33" s="61">
        <v>0</v>
      </c>
      <c r="H33" s="61">
        <v>0</v>
      </c>
      <c r="I33" s="62">
        <v>41675.79</v>
      </c>
      <c r="J33" s="61">
        <f t="shared" si="3"/>
        <v>58.20999999999913</v>
      </c>
    </row>
    <row r="34" spans="2:10" s="26" customFormat="1" ht="14.25" thickBot="1" thickTop="1">
      <c r="B34" s="63"/>
      <c r="C34" s="64" t="s">
        <v>292</v>
      </c>
      <c r="D34" s="65">
        <f aca="true" t="shared" si="4" ref="D34:J34">+D28+D33</f>
        <v>358211.5</v>
      </c>
      <c r="E34" s="65">
        <f t="shared" si="4"/>
        <v>0</v>
      </c>
      <c r="F34" s="65">
        <f t="shared" si="4"/>
        <v>0</v>
      </c>
      <c r="G34" s="65">
        <f t="shared" si="4"/>
        <v>0</v>
      </c>
      <c r="H34" s="65">
        <f t="shared" si="4"/>
        <v>0</v>
      </c>
      <c r="I34" s="66">
        <f t="shared" si="4"/>
        <v>358153.75999999995</v>
      </c>
      <c r="J34" s="65">
        <f t="shared" si="4"/>
        <v>57.74000000002707</v>
      </c>
    </row>
    <row r="35" spans="1:10" s="26" customFormat="1" ht="15" thickTop="1">
      <c r="A35" s="39"/>
      <c r="B35" s="48"/>
      <c r="C35" s="67"/>
      <c r="D35" s="58"/>
      <c r="E35" s="58"/>
      <c r="F35" s="58"/>
      <c r="G35" s="58"/>
      <c r="H35" s="58"/>
      <c r="I35" s="59"/>
      <c r="J35" s="58"/>
    </row>
    <row r="36" spans="1:10" ht="12.75">
      <c r="A36" s="1" t="s">
        <v>1151</v>
      </c>
      <c r="B36" s="1" t="s">
        <v>1152</v>
      </c>
      <c r="C36" s="1" t="s">
        <v>1153</v>
      </c>
      <c r="D36" s="1">
        <v>87820</v>
      </c>
      <c r="E36" s="33">
        <f aca="true" t="shared" si="5" ref="E36:E42">+F36+G36+H36</f>
        <v>0</v>
      </c>
      <c r="F36" s="33">
        <v>0</v>
      </c>
      <c r="G36" s="33">
        <v>0</v>
      </c>
      <c r="H36" s="33">
        <v>0</v>
      </c>
      <c r="I36" s="2">
        <v>87819.37</v>
      </c>
      <c r="J36" s="1">
        <f aca="true" t="shared" si="6" ref="J36:J42">+D36-E36-I36</f>
        <v>0.6300000000046566</v>
      </c>
    </row>
    <row r="37" spans="1:10" ht="12.75">
      <c r="A37" s="1" t="s">
        <v>1154</v>
      </c>
      <c r="B37" s="1" t="s">
        <v>1155</v>
      </c>
      <c r="C37" s="1" t="s">
        <v>1156</v>
      </c>
      <c r="D37" s="1">
        <v>38622</v>
      </c>
      <c r="E37" s="33">
        <f t="shared" si="5"/>
        <v>991.08</v>
      </c>
      <c r="F37" s="33">
        <v>0</v>
      </c>
      <c r="G37" s="33">
        <v>0</v>
      </c>
      <c r="H37" s="33">
        <v>991.08</v>
      </c>
      <c r="I37" s="2">
        <v>37614.08</v>
      </c>
      <c r="J37" s="1">
        <f t="shared" si="6"/>
        <v>16.839999999996508</v>
      </c>
    </row>
    <row r="38" spans="1:10" ht="12.75">
      <c r="A38" s="1" t="s">
        <v>1157</v>
      </c>
      <c r="B38" s="1" t="s">
        <v>1158</v>
      </c>
      <c r="C38" s="1" t="s">
        <v>1159</v>
      </c>
      <c r="D38" s="1">
        <v>58123.5</v>
      </c>
      <c r="E38" s="33">
        <f t="shared" si="5"/>
        <v>0</v>
      </c>
      <c r="F38" s="33">
        <v>0</v>
      </c>
      <c r="G38" s="33">
        <v>0</v>
      </c>
      <c r="H38" s="33">
        <v>0</v>
      </c>
      <c r="I38" s="2">
        <v>58122.72</v>
      </c>
      <c r="J38" s="1">
        <f t="shared" si="6"/>
        <v>0.7799999999988358</v>
      </c>
    </row>
    <row r="39" spans="1:10" ht="12.75">
      <c r="A39" s="1" t="s">
        <v>1160</v>
      </c>
      <c r="B39" s="1" t="s">
        <v>1161</v>
      </c>
      <c r="C39" s="1" t="s">
        <v>1162</v>
      </c>
      <c r="D39" s="1">
        <v>23118</v>
      </c>
      <c r="E39" s="33">
        <f t="shared" si="5"/>
        <v>0</v>
      </c>
      <c r="F39" s="33">
        <v>0</v>
      </c>
      <c r="G39" s="33">
        <v>0</v>
      </c>
      <c r="H39" s="33">
        <v>0</v>
      </c>
      <c r="I39" s="2">
        <v>23118.5</v>
      </c>
      <c r="J39" s="1">
        <f t="shared" si="6"/>
        <v>-0.5</v>
      </c>
    </row>
    <row r="40" spans="1:10" ht="12.75">
      <c r="A40" s="1" t="s">
        <v>1163</v>
      </c>
      <c r="B40" s="1" t="s">
        <v>1164</v>
      </c>
      <c r="C40" s="1" t="s">
        <v>1165</v>
      </c>
      <c r="D40" s="1">
        <v>117000</v>
      </c>
      <c r="E40" s="33">
        <f t="shared" si="5"/>
        <v>0</v>
      </c>
      <c r="F40" s="33">
        <v>0</v>
      </c>
      <c r="G40" s="33">
        <v>0</v>
      </c>
      <c r="H40" s="33">
        <v>0</v>
      </c>
      <c r="I40" s="2">
        <v>117000</v>
      </c>
      <c r="J40" s="1">
        <f t="shared" si="6"/>
        <v>0</v>
      </c>
    </row>
    <row r="41" spans="1:10" ht="12.75">
      <c r="A41" s="1" t="s">
        <v>1166</v>
      </c>
      <c r="B41" s="1" t="s">
        <v>1167</v>
      </c>
      <c r="C41" s="1" t="s">
        <v>1168</v>
      </c>
      <c r="D41" s="1">
        <v>37189</v>
      </c>
      <c r="E41" s="33">
        <f t="shared" si="5"/>
        <v>0</v>
      </c>
      <c r="F41" s="33">
        <v>0</v>
      </c>
      <c r="G41" s="33">
        <v>0</v>
      </c>
      <c r="H41" s="33">
        <v>0</v>
      </c>
      <c r="I41" s="2">
        <v>37189</v>
      </c>
      <c r="J41" s="1">
        <f t="shared" si="6"/>
        <v>0</v>
      </c>
    </row>
    <row r="42" spans="1:10" ht="12.75">
      <c r="A42" s="1" t="s">
        <v>1169</v>
      </c>
      <c r="B42" s="1" t="s">
        <v>1170</v>
      </c>
      <c r="C42" s="1" t="s">
        <v>1171</v>
      </c>
      <c r="D42" s="1">
        <v>12987</v>
      </c>
      <c r="E42" s="33">
        <f t="shared" si="5"/>
        <v>0</v>
      </c>
      <c r="F42" s="33">
        <v>0</v>
      </c>
      <c r="G42" s="33">
        <v>0</v>
      </c>
      <c r="H42" s="33">
        <v>0</v>
      </c>
      <c r="I42" s="2">
        <v>12986.64</v>
      </c>
      <c r="J42" s="1">
        <f t="shared" si="6"/>
        <v>0.3600000000005821</v>
      </c>
    </row>
    <row r="43" spans="1:10" s="26" customFormat="1" ht="13.5" thickBot="1">
      <c r="A43" s="26" t="s">
        <v>288</v>
      </c>
      <c r="B43" s="68"/>
      <c r="C43" s="69" t="s">
        <v>293</v>
      </c>
      <c r="D43" s="70">
        <v>374859.5</v>
      </c>
      <c r="E43" s="70">
        <f>+F43+G43+H43</f>
        <v>991.08</v>
      </c>
      <c r="F43" s="70">
        <v>0</v>
      </c>
      <c r="G43" s="70">
        <v>0</v>
      </c>
      <c r="H43" s="70">
        <v>991.08</v>
      </c>
      <c r="I43" s="71">
        <v>373850.31</v>
      </c>
      <c r="J43" s="70">
        <f>+D43-E43-I43</f>
        <v>18.10999999998603</v>
      </c>
    </row>
    <row r="44" spans="2:10" s="26" customFormat="1" ht="4.5" customHeight="1" thickTop="1">
      <c r="B44" s="72"/>
      <c r="C44" s="57"/>
      <c r="D44" s="73"/>
      <c r="E44" s="73"/>
      <c r="F44" s="73"/>
      <c r="G44" s="73"/>
      <c r="H44" s="73"/>
      <c r="I44" s="74"/>
      <c r="J44" s="58"/>
    </row>
    <row r="45" spans="1:10" s="26" customFormat="1" ht="14.25">
      <c r="A45" s="39" t="s">
        <v>286</v>
      </c>
      <c r="B45" s="75"/>
      <c r="C45" s="67" t="s">
        <v>278</v>
      </c>
      <c r="D45" s="58">
        <v>234139</v>
      </c>
      <c r="E45" s="58">
        <f>+F45+G45+H45</f>
        <v>0</v>
      </c>
      <c r="F45" s="58">
        <v>0</v>
      </c>
      <c r="G45" s="58">
        <v>0</v>
      </c>
      <c r="H45" s="58">
        <v>0</v>
      </c>
      <c r="I45" s="59">
        <v>222292.49</v>
      </c>
      <c r="J45" s="58">
        <f>+D45-E45-I45</f>
        <v>11846.51000000001</v>
      </c>
    </row>
    <row r="46" spans="1:10" s="26" customFormat="1" ht="4.5" customHeight="1">
      <c r="A46" s="39"/>
      <c r="B46" s="75"/>
      <c r="C46" s="67"/>
      <c r="D46" s="58"/>
      <c r="E46" s="58"/>
      <c r="F46" s="58"/>
      <c r="G46" s="58"/>
      <c r="H46" s="58"/>
      <c r="I46" s="59"/>
      <c r="J46" s="58"/>
    </row>
    <row r="47" spans="2:10" s="26" customFormat="1" ht="13.5" thickBot="1">
      <c r="B47" s="49"/>
      <c r="C47" s="50" t="s">
        <v>256</v>
      </c>
      <c r="D47" s="51">
        <f aca="true" t="shared" si="7" ref="D47:J47">+D34+D43+D45</f>
        <v>967210</v>
      </c>
      <c r="E47" s="51">
        <f t="shared" si="7"/>
        <v>991.08</v>
      </c>
      <c r="F47" s="51">
        <f t="shared" si="7"/>
        <v>0</v>
      </c>
      <c r="G47" s="51">
        <f t="shared" si="7"/>
        <v>0</v>
      </c>
      <c r="H47" s="51">
        <f t="shared" si="7"/>
        <v>991.08</v>
      </c>
      <c r="I47" s="51">
        <f t="shared" si="7"/>
        <v>954296.5599999999</v>
      </c>
      <c r="J47" s="51">
        <f t="shared" si="7"/>
        <v>11922.360000000022</v>
      </c>
    </row>
    <row r="48" spans="2:10" s="52" customFormat="1" ht="3" customHeight="1" thickBot="1" thickTop="1">
      <c r="B48" s="76"/>
      <c r="C48" s="54"/>
      <c r="D48" s="77"/>
      <c r="E48" s="55"/>
      <c r="F48" s="55"/>
      <c r="G48" s="55"/>
      <c r="H48" s="55"/>
      <c r="I48" s="55"/>
      <c r="J48" s="77"/>
    </row>
    <row r="49" spans="2:9" s="8" customFormat="1" ht="23.25">
      <c r="B49" s="78"/>
      <c r="I49" s="30"/>
    </row>
    <row r="50" spans="2:11" s="26" customFormat="1" ht="15">
      <c r="B50" s="79" t="s">
        <v>296</v>
      </c>
      <c r="C50" s="80"/>
      <c r="D50" s="81"/>
      <c r="E50" s="81"/>
      <c r="F50" s="81"/>
      <c r="G50" s="81"/>
      <c r="H50" s="81"/>
      <c r="I50" s="82" t="s">
        <v>280</v>
      </c>
      <c r="J50" s="83">
        <f>+J47</f>
        <v>11922.360000000022</v>
      </c>
      <c r="K50" s="67"/>
    </row>
    <row r="51" spans="2:11" s="26" customFormat="1" ht="12.75">
      <c r="B51" s="84"/>
      <c r="C51" s="67"/>
      <c r="D51" s="85"/>
      <c r="E51" s="85"/>
      <c r="F51" s="85"/>
      <c r="G51" s="85"/>
      <c r="H51" s="85"/>
      <c r="I51" s="59" t="s">
        <v>291</v>
      </c>
      <c r="J51" s="86">
        <f>+J45</f>
        <v>11846.51000000001</v>
      </c>
      <c r="K51" s="67"/>
    </row>
    <row r="52" spans="2:10" s="26" customFormat="1" ht="12.75">
      <c r="B52" s="87"/>
      <c r="C52" s="88"/>
      <c r="D52" s="89"/>
      <c r="E52" s="89"/>
      <c r="F52" s="89"/>
      <c r="G52" s="89"/>
      <c r="H52" s="89"/>
      <c r="I52" s="90" t="s">
        <v>281</v>
      </c>
      <c r="J52" s="91">
        <f>+J47-J45</f>
        <v>75.8500000000131</v>
      </c>
    </row>
    <row r="53" spans="2:9" s="26" customFormat="1" ht="12.75">
      <c r="B53" s="92"/>
      <c r="I53" s="27"/>
    </row>
    <row r="54" spans="2:10" ht="15">
      <c r="B54" s="79" t="s">
        <v>274</v>
      </c>
      <c r="C54" s="23"/>
      <c r="D54" s="23"/>
      <c r="E54" s="23"/>
      <c r="F54" s="23"/>
      <c r="G54" s="23"/>
      <c r="H54" s="23"/>
      <c r="I54" s="24"/>
      <c r="J54" s="25"/>
    </row>
    <row r="55" spans="1:10" ht="12.75">
      <c r="A55" s="1" t="s">
        <v>199</v>
      </c>
      <c r="B55" s="93" t="s">
        <v>1174</v>
      </c>
      <c r="C55" s="94" t="s">
        <v>1175</v>
      </c>
      <c r="D55" s="28">
        <v>0</v>
      </c>
      <c r="E55" s="28"/>
      <c r="F55" s="28">
        <v>0</v>
      </c>
      <c r="G55" s="28">
        <v>0</v>
      </c>
      <c r="H55" s="28">
        <v>0</v>
      </c>
      <c r="I55" s="28">
        <v>140</v>
      </c>
      <c r="J55" s="29"/>
    </row>
    <row r="56" ht="8.25" customHeight="1"/>
    <row r="57" spans="2:10" s="12" customFormat="1" ht="11.25">
      <c r="B57" s="95" t="s">
        <v>263</v>
      </c>
      <c r="C57" s="14"/>
      <c r="D57" s="14"/>
      <c r="E57" s="14"/>
      <c r="F57" s="14"/>
      <c r="G57" s="14"/>
      <c r="H57" s="14"/>
      <c r="I57" s="15"/>
      <c r="J57" s="16"/>
    </row>
    <row r="58" spans="2:10" s="12" customFormat="1" ht="11.25">
      <c r="B58" s="96" t="s">
        <v>283</v>
      </c>
      <c r="C58" s="17"/>
      <c r="D58" s="17"/>
      <c r="E58" s="17"/>
      <c r="F58" s="17"/>
      <c r="G58" s="17"/>
      <c r="H58" s="17"/>
      <c r="I58" s="18"/>
      <c r="J58" s="19"/>
    </row>
    <row r="59" spans="2:10" s="12" customFormat="1" ht="11.25">
      <c r="B59" s="96" t="s">
        <v>284</v>
      </c>
      <c r="C59" s="17"/>
      <c r="D59" s="17"/>
      <c r="E59" s="17"/>
      <c r="F59" s="17"/>
      <c r="G59" s="17"/>
      <c r="H59" s="17"/>
      <c r="I59" s="18"/>
      <c r="J59" s="19"/>
    </row>
    <row r="60" spans="2:10" s="12" customFormat="1" ht="11.25">
      <c r="B60" s="96" t="s">
        <v>264</v>
      </c>
      <c r="C60" s="17"/>
      <c r="D60" s="17"/>
      <c r="E60" s="17"/>
      <c r="F60" s="17"/>
      <c r="G60" s="17"/>
      <c r="H60" s="17"/>
      <c r="I60" s="18"/>
      <c r="J60" s="19"/>
    </row>
    <row r="61" spans="2:10" s="12" customFormat="1" ht="11.25">
      <c r="B61" s="97" t="s">
        <v>275</v>
      </c>
      <c r="C61" s="20"/>
      <c r="D61" s="20"/>
      <c r="E61" s="20"/>
      <c r="F61" s="20"/>
      <c r="G61" s="20"/>
      <c r="H61" s="20"/>
      <c r="I61" s="21"/>
      <c r="J61" s="22"/>
    </row>
    <row r="62" s="10" customFormat="1" ht="6">
      <c r="I62" s="11"/>
    </row>
    <row r="63" s="12" customFormat="1" ht="11.25">
      <c r="I63" s="13"/>
    </row>
    <row r="64" spans="2:10" s="31" customFormat="1" ht="9">
      <c r="B64" s="98" t="str">
        <f>"Scope: "&amp;SCN</f>
        <v>Scope: P_ADHOC</v>
      </c>
      <c r="D64" s="99" t="str">
        <f>"Report Layout: "&amp;L7&amp;""</f>
        <v>Report Layout: NRTUCGC01 - GRANTS CONTRACTS new</v>
      </c>
      <c r="I64" s="32"/>
      <c r="J64" s="100" t="str">
        <f>"Run Date and Time: "&amp;TEXT(NvsEndTime,"mm/dd/yyy h:mm:ss")</f>
        <v>Run Date and Time: 11/02/2005 13:42:20</v>
      </c>
    </row>
    <row r="66" spans="1:10" ht="12.75" hidden="1" outlineLevel="1">
      <c r="A66" s="1" t="s">
        <v>1115</v>
      </c>
      <c r="B66" s="1" t="s">
        <v>1116</v>
      </c>
      <c r="C66" s="1" t="s">
        <v>1117</v>
      </c>
      <c r="D66" s="1">
        <v>0</v>
      </c>
      <c r="E66" s="33"/>
      <c r="F66" s="33">
        <v>0</v>
      </c>
      <c r="G66" s="33">
        <v>0</v>
      </c>
      <c r="H66" s="33">
        <v>0</v>
      </c>
      <c r="I66" s="2">
        <v>931594.94</v>
      </c>
      <c r="J66" s="1">
        <f>+D66-E66-I66</f>
        <v>-931594.94</v>
      </c>
    </row>
    <row r="67" spans="1:10" ht="12.75" hidden="1" outlineLevel="1">
      <c r="A67" s="1" t="s">
        <v>1118</v>
      </c>
      <c r="B67" s="1" t="s">
        <v>1119</v>
      </c>
      <c r="C67" s="1" t="s">
        <v>1120</v>
      </c>
      <c r="D67" s="1">
        <v>0</v>
      </c>
      <c r="E67" s="33"/>
      <c r="F67" s="33">
        <v>0</v>
      </c>
      <c r="G67" s="33">
        <v>0</v>
      </c>
      <c r="H67" s="33">
        <v>0</v>
      </c>
      <c r="I67" s="2">
        <v>112818.11</v>
      </c>
      <c r="J67" s="1">
        <f>+D67-E67-I67</f>
        <v>-112818.11</v>
      </c>
    </row>
    <row r="68" spans="1:10" ht="12.75" hidden="1">
      <c r="A68" s="26" t="s">
        <v>10</v>
      </c>
      <c r="C68" s="1" t="s">
        <v>1176</v>
      </c>
      <c r="D68" s="1">
        <v>0</v>
      </c>
      <c r="F68" s="1">
        <v>0</v>
      </c>
      <c r="G68" s="1">
        <v>0</v>
      </c>
      <c r="H68" s="1">
        <v>0</v>
      </c>
      <c r="I68" s="2">
        <v>1044413.05</v>
      </c>
      <c r="J68" s="1">
        <f>+D68-E68-I68</f>
        <v>-1044413.05</v>
      </c>
    </row>
    <row r="69" spans="1:10" ht="12.75" hidden="1" outlineLevel="1">
      <c r="A69" s="1" t="s">
        <v>1121</v>
      </c>
      <c r="B69" s="1" t="s">
        <v>1122</v>
      </c>
      <c r="C69" s="1" t="s">
        <v>1123</v>
      </c>
      <c r="D69" s="1">
        <v>141848.5</v>
      </c>
      <c r="E69" s="33"/>
      <c r="F69" s="33">
        <v>0</v>
      </c>
      <c r="G69" s="33">
        <v>0</v>
      </c>
      <c r="H69" s="33">
        <v>0</v>
      </c>
      <c r="I69" s="2">
        <v>141848.97</v>
      </c>
      <c r="J69" s="1">
        <f aca="true" t="shared" si="8" ref="J69:J86">+D69-E69-I69</f>
        <v>-0.47000000000116415</v>
      </c>
    </row>
    <row r="70" spans="1:10" ht="12.75" hidden="1" outlineLevel="1">
      <c r="A70" s="1" t="s">
        <v>1124</v>
      </c>
      <c r="B70" s="1" t="s">
        <v>1125</v>
      </c>
      <c r="C70" s="1" t="s">
        <v>1126</v>
      </c>
      <c r="D70" s="1">
        <v>80373</v>
      </c>
      <c r="E70" s="33"/>
      <c r="F70" s="33">
        <v>0</v>
      </c>
      <c r="G70" s="33">
        <v>0</v>
      </c>
      <c r="H70" s="33">
        <v>0</v>
      </c>
      <c r="I70" s="2">
        <v>80373</v>
      </c>
      <c r="J70" s="1">
        <f t="shared" si="8"/>
        <v>0</v>
      </c>
    </row>
    <row r="71" spans="1:10" ht="12.75" hidden="1" outlineLevel="1">
      <c r="A71" s="1" t="s">
        <v>1127</v>
      </c>
      <c r="B71" s="1" t="s">
        <v>1128</v>
      </c>
      <c r="C71" s="1" t="s">
        <v>1129</v>
      </c>
      <c r="D71" s="1">
        <v>26784</v>
      </c>
      <c r="E71" s="33"/>
      <c r="F71" s="33">
        <v>0</v>
      </c>
      <c r="G71" s="33">
        <v>0</v>
      </c>
      <c r="H71" s="33">
        <v>0</v>
      </c>
      <c r="I71" s="2">
        <v>26784</v>
      </c>
      <c r="J71" s="1">
        <f t="shared" si="8"/>
        <v>0</v>
      </c>
    </row>
    <row r="72" spans="1:10" ht="12.75" hidden="1" outlineLevel="1">
      <c r="A72" s="1" t="s">
        <v>1130</v>
      </c>
      <c r="B72" s="1" t="s">
        <v>1131</v>
      </c>
      <c r="C72" s="1" t="s">
        <v>1132</v>
      </c>
      <c r="D72" s="1">
        <v>23341</v>
      </c>
      <c r="E72" s="33"/>
      <c r="F72" s="33">
        <v>0</v>
      </c>
      <c r="G72" s="33">
        <v>0</v>
      </c>
      <c r="H72" s="33">
        <v>0</v>
      </c>
      <c r="I72" s="2">
        <v>23341.25</v>
      </c>
      <c r="J72" s="1">
        <f t="shared" si="8"/>
        <v>-0.25</v>
      </c>
    </row>
    <row r="73" spans="1:10" ht="12.75" hidden="1" outlineLevel="1">
      <c r="A73" s="1" t="s">
        <v>1133</v>
      </c>
      <c r="B73" s="1" t="s">
        <v>1134</v>
      </c>
      <c r="C73" s="1" t="s">
        <v>1135</v>
      </c>
      <c r="D73" s="1">
        <v>13319</v>
      </c>
      <c r="E73" s="33"/>
      <c r="F73" s="33">
        <v>0</v>
      </c>
      <c r="G73" s="33">
        <v>0</v>
      </c>
      <c r="H73" s="33">
        <v>0</v>
      </c>
      <c r="I73" s="2">
        <v>13318.75</v>
      </c>
      <c r="J73" s="1">
        <f t="shared" si="8"/>
        <v>0.25</v>
      </c>
    </row>
    <row r="74" spans="1:10" ht="12.75" hidden="1" outlineLevel="1">
      <c r="A74" s="1" t="s">
        <v>1136</v>
      </c>
      <c r="B74" s="1" t="s">
        <v>1137</v>
      </c>
      <c r="C74" s="1" t="s">
        <v>1138</v>
      </c>
      <c r="D74" s="1">
        <v>30812</v>
      </c>
      <c r="E74" s="33"/>
      <c r="F74" s="33">
        <v>0</v>
      </c>
      <c r="G74" s="33">
        <v>0</v>
      </c>
      <c r="H74" s="33">
        <v>0</v>
      </c>
      <c r="I74" s="2">
        <v>30812</v>
      </c>
      <c r="J74" s="1">
        <f t="shared" si="8"/>
        <v>0</v>
      </c>
    </row>
    <row r="75" spans="1:10" ht="12.75" hidden="1" outlineLevel="1">
      <c r="A75" s="1" t="s">
        <v>1139</v>
      </c>
      <c r="B75" s="1" t="s">
        <v>1140</v>
      </c>
      <c r="C75" s="1" t="s">
        <v>1141</v>
      </c>
      <c r="D75" s="1">
        <v>41734</v>
      </c>
      <c r="E75" s="33"/>
      <c r="F75" s="33">
        <v>0</v>
      </c>
      <c r="G75" s="33">
        <v>0</v>
      </c>
      <c r="H75" s="33">
        <v>0</v>
      </c>
      <c r="I75" s="2">
        <v>26909.86</v>
      </c>
      <c r="J75" s="1">
        <f t="shared" si="8"/>
        <v>14824.14</v>
      </c>
    </row>
    <row r="76" spans="1:10" ht="12.75" hidden="1" outlineLevel="1">
      <c r="A76" s="1" t="s">
        <v>1142</v>
      </c>
      <c r="B76" s="1" t="s">
        <v>1143</v>
      </c>
      <c r="C76" s="1" t="s">
        <v>1144</v>
      </c>
      <c r="D76" s="1">
        <v>0</v>
      </c>
      <c r="E76" s="33"/>
      <c r="F76" s="33">
        <v>0</v>
      </c>
      <c r="G76" s="33">
        <v>0</v>
      </c>
      <c r="H76" s="33">
        <v>0</v>
      </c>
      <c r="I76" s="2">
        <v>8653.8</v>
      </c>
      <c r="J76" s="1">
        <f t="shared" si="8"/>
        <v>-8653.8</v>
      </c>
    </row>
    <row r="77" spans="1:10" ht="12.75" hidden="1" outlineLevel="1">
      <c r="A77" s="1" t="s">
        <v>1145</v>
      </c>
      <c r="B77" s="1" t="s">
        <v>1146</v>
      </c>
      <c r="C77" s="1" t="s">
        <v>1147</v>
      </c>
      <c r="D77" s="1">
        <v>0</v>
      </c>
      <c r="E77" s="33"/>
      <c r="F77" s="33">
        <v>0</v>
      </c>
      <c r="G77" s="33">
        <v>0</v>
      </c>
      <c r="H77" s="33">
        <v>0</v>
      </c>
      <c r="I77" s="2">
        <v>4355.36</v>
      </c>
      <c r="J77" s="1">
        <f t="shared" si="8"/>
        <v>-4355.36</v>
      </c>
    </row>
    <row r="78" spans="1:10" ht="12.75" hidden="1" outlineLevel="1">
      <c r="A78" s="1" t="s">
        <v>1148</v>
      </c>
      <c r="B78" s="1" t="s">
        <v>1149</v>
      </c>
      <c r="C78" s="1" t="s">
        <v>1150</v>
      </c>
      <c r="D78" s="1">
        <v>0</v>
      </c>
      <c r="E78" s="33"/>
      <c r="F78" s="33">
        <v>0</v>
      </c>
      <c r="G78" s="33">
        <v>0</v>
      </c>
      <c r="H78" s="33">
        <v>0</v>
      </c>
      <c r="I78" s="2">
        <v>1756.77</v>
      </c>
      <c r="J78" s="1">
        <f t="shared" si="8"/>
        <v>-1756.77</v>
      </c>
    </row>
    <row r="79" spans="1:10" ht="12.75" hidden="1" outlineLevel="1">
      <c r="A79" s="1" t="s">
        <v>1151</v>
      </c>
      <c r="B79" s="1" t="s">
        <v>1152</v>
      </c>
      <c r="C79" s="1" t="s">
        <v>1153</v>
      </c>
      <c r="D79" s="1">
        <v>87820</v>
      </c>
      <c r="E79" s="33"/>
      <c r="F79" s="33">
        <v>0</v>
      </c>
      <c r="G79" s="33">
        <v>0</v>
      </c>
      <c r="H79" s="33">
        <v>0</v>
      </c>
      <c r="I79" s="2">
        <v>87819.37</v>
      </c>
      <c r="J79" s="1">
        <f t="shared" si="8"/>
        <v>0.6300000000046566</v>
      </c>
    </row>
    <row r="80" spans="1:10" ht="12.75" hidden="1" outlineLevel="1">
      <c r="A80" s="1" t="s">
        <v>1154</v>
      </c>
      <c r="B80" s="1" t="s">
        <v>1155</v>
      </c>
      <c r="C80" s="1" t="s">
        <v>1156</v>
      </c>
      <c r="D80" s="1">
        <v>38622</v>
      </c>
      <c r="E80" s="33"/>
      <c r="F80" s="33">
        <v>0</v>
      </c>
      <c r="G80" s="33">
        <v>0</v>
      </c>
      <c r="H80" s="33">
        <v>991.08</v>
      </c>
      <c r="I80" s="2">
        <v>37614.08</v>
      </c>
      <c r="J80" s="1">
        <f t="shared" si="8"/>
        <v>1007.9199999999983</v>
      </c>
    </row>
    <row r="81" spans="1:10" ht="12.75" hidden="1" outlineLevel="1">
      <c r="A81" s="1" t="s">
        <v>1157</v>
      </c>
      <c r="B81" s="1" t="s">
        <v>1158</v>
      </c>
      <c r="C81" s="1" t="s">
        <v>1159</v>
      </c>
      <c r="D81" s="1">
        <v>58123.5</v>
      </c>
      <c r="E81" s="33"/>
      <c r="F81" s="33">
        <v>0</v>
      </c>
      <c r="G81" s="33">
        <v>0</v>
      </c>
      <c r="H81" s="33">
        <v>0</v>
      </c>
      <c r="I81" s="2">
        <v>58122.72</v>
      </c>
      <c r="J81" s="1">
        <f t="shared" si="8"/>
        <v>0.7799999999988358</v>
      </c>
    </row>
    <row r="82" spans="1:10" ht="12.75" hidden="1" outlineLevel="1">
      <c r="A82" s="1" t="s">
        <v>1160</v>
      </c>
      <c r="B82" s="1" t="s">
        <v>1161</v>
      </c>
      <c r="C82" s="1" t="s">
        <v>1162</v>
      </c>
      <c r="D82" s="1">
        <v>23118</v>
      </c>
      <c r="E82" s="33"/>
      <c r="F82" s="33">
        <v>0</v>
      </c>
      <c r="G82" s="33">
        <v>0</v>
      </c>
      <c r="H82" s="33">
        <v>0</v>
      </c>
      <c r="I82" s="2">
        <v>23118.5</v>
      </c>
      <c r="J82" s="1">
        <f t="shared" si="8"/>
        <v>-0.5</v>
      </c>
    </row>
    <row r="83" spans="1:10" ht="12.75" hidden="1" outlineLevel="1">
      <c r="A83" s="1" t="s">
        <v>1163</v>
      </c>
      <c r="B83" s="1" t="s">
        <v>1164</v>
      </c>
      <c r="C83" s="1" t="s">
        <v>1165</v>
      </c>
      <c r="D83" s="1">
        <v>117000</v>
      </c>
      <c r="E83" s="33"/>
      <c r="F83" s="33">
        <v>0</v>
      </c>
      <c r="G83" s="33">
        <v>0</v>
      </c>
      <c r="H83" s="33">
        <v>0</v>
      </c>
      <c r="I83" s="2">
        <v>117000</v>
      </c>
      <c r="J83" s="1">
        <f t="shared" si="8"/>
        <v>0</v>
      </c>
    </row>
    <row r="84" spans="1:10" ht="12.75" hidden="1" outlineLevel="1">
      <c r="A84" s="1" t="s">
        <v>1166</v>
      </c>
      <c r="B84" s="1" t="s">
        <v>1167</v>
      </c>
      <c r="C84" s="1" t="s">
        <v>1168</v>
      </c>
      <c r="D84" s="1">
        <v>37189</v>
      </c>
      <c r="E84" s="33"/>
      <c r="F84" s="33">
        <v>0</v>
      </c>
      <c r="G84" s="33">
        <v>0</v>
      </c>
      <c r="H84" s="33">
        <v>0</v>
      </c>
      <c r="I84" s="2">
        <v>37189</v>
      </c>
      <c r="J84" s="1">
        <f t="shared" si="8"/>
        <v>0</v>
      </c>
    </row>
    <row r="85" spans="1:10" ht="12.75" hidden="1" outlineLevel="1">
      <c r="A85" s="1" t="s">
        <v>1172</v>
      </c>
      <c r="B85" s="1" t="s">
        <v>1173</v>
      </c>
      <c r="C85" s="1" t="s">
        <v>1177</v>
      </c>
      <c r="D85" s="1">
        <v>234139</v>
      </c>
      <c r="E85" s="33"/>
      <c r="F85" s="33">
        <v>0</v>
      </c>
      <c r="G85" s="33">
        <v>0</v>
      </c>
      <c r="H85" s="33">
        <v>0</v>
      </c>
      <c r="I85" s="2">
        <v>222292.49</v>
      </c>
      <c r="J85" s="1">
        <f t="shared" si="8"/>
        <v>11846.51000000001</v>
      </c>
    </row>
    <row r="86" spans="1:10" ht="12.75" hidden="1" outlineLevel="1">
      <c r="A86" s="1" t="s">
        <v>1169</v>
      </c>
      <c r="B86" s="1" t="s">
        <v>1170</v>
      </c>
      <c r="C86" s="1" t="s">
        <v>1171</v>
      </c>
      <c r="D86" s="1">
        <v>12987</v>
      </c>
      <c r="E86" s="33"/>
      <c r="F86" s="33">
        <v>0</v>
      </c>
      <c r="G86" s="33">
        <v>0</v>
      </c>
      <c r="H86" s="33">
        <v>0</v>
      </c>
      <c r="I86" s="2">
        <v>12986.64</v>
      </c>
      <c r="J86" s="1">
        <f t="shared" si="8"/>
        <v>0.3600000000005821</v>
      </c>
    </row>
    <row r="87" spans="1:10" ht="14.25" hidden="1">
      <c r="A87" s="39" t="s">
        <v>9</v>
      </c>
      <c r="C87" s="1" t="s">
        <v>1178</v>
      </c>
      <c r="D87" s="1">
        <v>967210</v>
      </c>
      <c r="F87" s="1">
        <v>0</v>
      </c>
      <c r="G87" s="1">
        <v>0</v>
      </c>
      <c r="H87" s="1">
        <v>991.08</v>
      </c>
      <c r="I87" s="2">
        <v>954296.56</v>
      </c>
      <c r="J87" s="1">
        <f>+D87-E87-I87</f>
        <v>12913.439999999944</v>
      </c>
    </row>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sheetData>
  <sheetProtection/>
  <mergeCells count="4">
    <mergeCell ref="D12:J12"/>
    <mergeCell ref="I4:J4"/>
    <mergeCell ref="I5:J5"/>
    <mergeCell ref="B12:C12"/>
  </mergeCells>
  <printOptions/>
  <pageMargins left="0.43" right="0.25" top="0.5" bottom="0.25" header="0.5" footer="0.25"/>
  <pageSetup fitToHeight="1" fitToWidth="1" horizontalDpi="600" verticalDpi="600" orientation="landscape" scale="6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C658"/>
  <sheetViews>
    <sheetView zoomScalePageLayoutView="0" workbookViewId="0" topLeftCell="A1">
      <selection activeCell="C13" sqref="C13"/>
    </sheetView>
  </sheetViews>
  <sheetFormatPr defaultColWidth="8.8515625" defaultRowHeight="12.75"/>
  <cols>
    <col min="1" max="1" width="9.00390625" style="4" customWidth="1"/>
    <col min="2" max="3" width="10.28125" style="4" customWidth="1"/>
    <col min="4" max="10" width="29.28125" style="4" customWidth="1"/>
    <col min="11" max="36" width="28.28125" style="4" customWidth="1"/>
    <col min="37" max="16384" width="8.8515625" style="4" customWidth="1"/>
  </cols>
  <sheetData>
    <row r="1" spans="1:3" ht="39" thickBot="1">
      <c r="A1" s="3" t="s">
        <v>11</v>
      </c>
      <c r="B1" s="3" t="s">
        <v>152</v>
      </c>
      <c r="C1" s="3" t="s">
        <v>153</v>
      </c>
    </row>
    <row r="2" spans="1:3" ht="12.75">
      <c r="A2" s="34" t="s">
        <v>303</v>
      </c>
      <c r="B2" s="5" t="s">
        <v>16</v>
      </c>
      <c r="C2" s="5" t="s">
        <v>13</v>
      </c>
    </row>
    <row r="3" spans="1:3" ht="12.75">
      <c r="A3" s="34" t="s">
        <v>303</v>
      </c>
      <c r="B3" s="5" t="s">
        <v>16</v>
      </c>
      <c r="C3" s="5" t="s">
        <v>13</v>
      </c>
    </row>
    <row r="4" spans="1:3" ht="12.75">
      <c r="A4" s="34" t="s">
        <v>304</v>
      </c>
      <c r="B4" s="5" t="s">
        <v>12</v>
      </c>
      <c r="C4" s="5" t="s">
        <v>17</v>
      </c>
    </row>
    <row r="5" spans="1:3" ht="12.75">
      <c r="A5" s="34" t="s">
        <v>305</v>
      </c>
      <c r="B5" s="5" t="s">
        <v>18</v>
      </c>
      <c r="C5" s="5" t="s">
        <v>28</v>
      </c>
    </row>
    <row r="6" spans="1:3" ht="12.75">
      <c r="A6" s="34" t="s">
        <v>306</v>
      </c>
      <c r="B6" s="5" t="s">
        <v>18</v>
      </c>
      <c r="C6" s="5" t="s">
        <v>19</v>
      </c>
    </row>
    <row r="7" spans="1:3" ht="12.75">
      <c r="A7" s="34" t="s">
        <v>307</v>
      </c>
      <c r="B7" s="5" t="s">
        <v>20</v>
      </c>
      <c r="C7" s="5" t="s">
        <v>21</v>
      </c>
    </row>
    <row r="8" spans="1:3" ht="12.75">
      <c r="A8" s="34" t="s">
        <v>308</v>
      </c>
      <c r="B8" s="5" t="s">
        <v>22</v>
      </c>
      <c r="C8" s="5" t="s">
        <v>131</v>
      </c>
    </row>
    <row r="9" spans="1:3" ht="12.75">
      <c r="A9" s="34" t="s">
        <v>308</v>
      </c>
      <c r="B9" s="5" t="s">
        <v>22</v>
      </c>
      <c r="C9" s="5" t="s">
        <v>131</v>
      </c>
    </row>
    <row r="10" spans="1:3" ht="12.75">
      <c r="A10" s="34" t="s">
        <v>309</v>
      </c>
      <c r="B10" s="5" t="s">
        <v>23</v>
      </c>
      <c r="C10" s="5" t="s">
        <v>162</v>
      </c>
    </row>
    <row r="11" spans="1:3" ht="12.75">
      <c r="A11" s="34" t="s">
        <v>310</v>
      </c>
      <c r="B11" s="5" t="s">
        <v>24</v>
      </c>
      <c r="C11" s="5" t="s">
        <v>25</v>
      </c>
    </row>
    <row r="12" spans="1:3" ht="12.75">
      <c r="A12" s="34" t="s">
        <v>311</v>
      </c>
      <c r="B12" s="5" t="s">
        <v>26</v>
      </c>
      <c r="C12" s="5" t="s">
        <v>178</v>
      </c>
    </row>
    <row r="13" spans="1:3" ht="12.75">
      <c r="A13" s="34" t="s">
        <v>311</v>
      </c>
      <c r="B13" s="5" t="s">
        <v>26</v>
      </c>
      <c r="C13" s="5" t="s">
        <v>178</v>
      </c>
    </row>
    <row r="14" spans="1:3" ht="12.75">
      <c r="A14" s="34" t="s">
        <v>311</v>
      </c>
      <c r="B14" s="5" t="s">
        <v>26</v>
      </c>
      <c r="C14" s="5" t="s">
        <v>178</v>
      </c>
    </row>
    <row r="15" spans="1:3" ht="12.75">
      <c r="A15" s="34" t="s">
        <v>311</v>
      </c>
      <c r="B15" s="5" t="s">
        <v>26</v>
      </c>
      <c r="C15" s="5" t="s">
        <v>178</v>
      </c>
    </row>
    <row r="16" spans="1:3" ht="12.75">
      <c r="A16" s="34" t="s">
        <v>312</v>
      </c>
      <c r="B16" s="5" t="s">
        <v>27</v>
      </c>
      <c r="C16" s="5" t="s">
        <v>178</v>
      </c>
    </row>
    <row r="17" spans="1:3" ht="12.75">
      <c r="A17" s="34" t="s">
        <v>313</v>
      </c>
      <c r="B17" s="5" t="s">
        <v>12</v>
      </c>
      <c r="C17" s="5" t="s">
        <v>28</v>
      </c>
    </row>
    <row r="18" spans="1:3" ht="12.75">
      <c r="A18" s="34" t="s">
        <v>314</v>
      </c>
      <c r="B18" s="5" t="s">
        <v>29</v>
      </c>
      <c r="C18" s="5" t="s">
        <v>200</v>
      </c>
    </row>
    <row r="19" spans="1:3" ht="12.75">
      <c r="A19" s="34" t="s">
        <v>315</v>
      </c>
      <c r="B19" s="5" t="s">
        <v>12</v>
      </c>
      <c r="C19" s="5" t="s">
        <v>85</v>
      </c>
    </row>
    <row r="20" spans="1:3" ht="12.75">
      <c r="A20" s="34" t="s">
        <v>316</v>
      </c>
      <c r="B20" s="5" t="s">
        <v>12</v>
      </c>
      <c r="C20" s="5" t="s">
        <v>28</v>
      </c>
    </row>
    <row r="21" spans="1:3" ht="12.75">
      <c r="A21" s="34" t="s">
        <v>316</v>
      </c>
      <c r="B21" s="5" t="s">
        <v>12</v>
      </c>
      <c r="C21" s="5" t="s">
        <v>28</v>
      </c>
    </row>
    <row r="22" spans="1:3" ht="12.75">
      <c r="A22" s="34" t="s">
        <v>316</v>
      </c>
      <c r="B22" s="5" t="s">
        <v>12</v>
      </c>
      <c r="C22" s="5" t="s">
        <v>28</v>
      </c>
    </row>
    <row r="23" spans="1:3" ht="12.75">
      <c r="A23" s="34" t="s">
        <v>317</v>
      </c>
      <c r="B23" s="5" t="s">
        <v>29</v>
      </c>
      <c r="C23" s="5" t="s">
        <v>144</v>
      </c>
    </row>
    <row r="24" spans="1:3" ht="12.75">
      <c r="A24" s="34" t="s">
        <v>318</v>
      </c>
      <c r="B24" s="5" t="s">
        <v>18</v>
      </c>
      <c r="C24" s="5" t="s">
        <v>19</v>
      </c>
    </row>
    <row r="25" spans="1:3" ht="12.75">
      <c r="A25" s="34" t="s">
        <v>319</v>
      </c>
      <c r="B25" s="5" t="s">
        <v>38</v>
      </c>
      <c r="C25" s="5" t="s">
        <v>43</v>
      </c>
    </row>
    <row r="26" spans="1:3" ht="12.75">
      <c r="A26" s="34" t="s">
        <v>319</v>
      </c>
      <c r="B26" s="5" t="s">
        <v>38</v>
      </c>
      <c r="C26" s="5" t="s">
        <v>43</v>
      </c>
    </row>
    <row r="27" spans="1:3" ht="12.75">
      <c r="A27" s="34" t="s">
        <v>320</v>
      </c>
      <c r="B27" s="5" t="s">
        <v>31</v>
      </c>
      <c r="C27" s="5" t="s">
        <v>32</v>
      </c>
    </row>
    <row r="28" spans="1:3" ht="12.75">
      <c r="A28" s="34" t="s">
        <v>321</v>
      </c>
      <c r="B28" s="5" t="s">
        <v>55</v>
      </c>
      <c r="C28" s="5" t="s">
        <v>201</v>
      </c>
    </row>
    <row r="29" spans="1:3" ht="12.75">
      <c r="A29" s="34" t="s">
        <v>322</v>
      </c>
      <c r="B29" s="5" t="s">
        <v>138</v>
      </c>
      <c r="C29" s="5" t="s">
        <v>85</v>
      </c>
    </row>
    <row r="30" spans="1:3" ht="12.75">
      <c r="A30" s="34" t="s">
        <v>322</v>
      </c>
      <c r="B30" s="5" t="s">
        <v>138</v>
      </c>
      <c r="C30" s="5" t="s">
        <v>85</v>
      </c>
    </row>
    <row r="31" spans="1:3" ht="12.75">
      <c r="A31" s="34" t="s">
        <v>322</v>
      </c>
      <c r="B31" s="5" t="s">
        <v>138</v>
      </c>
      <c r="C31" s="5" t="s">
        <v>85</v>
      </c>
    </row>
    <row r="32" spans="1:3" ht="12.75">
      <c r="A32" s="34" t="s">
        <v>323</v>
      </c>
      <c r="B32" s="5" t="s">
        <v>138</v>
      </c>
      <c r="C32" s="5" t="s">
        <v>85</v>
      </c>
    </row>
    <row r="33" spans="1:3" ht="12.75">
      <c r="A33" s="34" t="s">
        <v>324</v>
      </c>
      <c r="B33" s="5" t="s">
        <v>171</v>
      </c>
      <c r="C33" s="5" t="s">
        <v>236</v>
      </c>
    </row>
    <row r="34" spans="1:3" ht="12.75">
      <c r="A34" s="34" t="s">
        <v>325</v>
      </c>
      <c r="B34" s="5" t="s">
        <v>138</v>
      </c>
      <c r="C34" s="5" t="s">
        <v>30</v>
      </c>
    </row>
    <row r="35" spans="1:3" ht="12.75">
      <c r="A35" s="34" t="s">
        <v>326</v>
      </c>
      <c r="B35" s="5" t="s">
        <v>101</v>
      </c>
      <c r="C35" s="5" t="s">
        <v>202</v>
      </c>
    </row>
    <row r="36" spans="1:3" ht="12.75">
      <c r="A36" s="34" t="s">
        <v>327</v>
      </c>
      <c r="B36" s="5" t="s">
        <v>207</v>
      </c>
      <c r="C36" s="5" t="s">
        <v>230</v>
      </c>
    </row>
    <row r="37" spans="1:3" ht="12.75">
      <c r="A37" s="34" t="s">
        <v>328</v>
      </c>
      <c r="B37" s="5" t="s">
        <v>207</v>
      </c>
      <c r="C37" s="5" t="s">
        <v>145</v>
      </c>
    </row>
    <row r="38" spans="1:3" ht="12.75">
      <c r="A38" s="34" t="s">
        <v>328</v>
      </c>
      <c r="B38" s="5" t="s">
        <v>207</v>
      </c>
      <c r="C38" s="5" t="s">
        <v>145</v>
      </c>
    </row>
    <row r="39" spans="1:3" ht="12.75">
      <c r="A39" s="34" t="s">
        <v>328</v>
      </c>
      <c r="B39" s="5" t="s">
        <v>207</v>
      </c>
      <c r="C39" s="5" t="s">
        <v>145</v>
      </c>
    </row>
    <row r="40" spans="1:3" ht="12.75">
      <c r="A40" s="34" t="s">
        <v>328</v>
      </c>
      <c r="B40" s="5" t="s">
        <v>207</v>
      </c>
      <c r="C40" s="5" t="s">
        <v>145</v>
      </c>
    </row>
    <row r="41" spans="1:3" ht="12.75">
      <c r="A41" s="34" t="s">
        <v>329</v>
      </c>
      <c r="B41" s="5" t="s">
        <v>225</v>
      </c>
      <c r="C41" s="5" t="s">
        <v>131</v>
      </c>
    </row>
    <row r="42" spans="1:3" ht="12.75">
      <c r="A42" s="34" t="s">
        <v>330</v>
      </c>
      <c r="B42" s="5" t="s">
        <v>207</v>
      </c>
      <c r="C42" s="5" t="s">
        <v>231</v>
      </c>
    </row>
    <row r="43" spans="1:3" ht="12.75">
      <c r="A43" s="34" t="s">
        <v>331</v>
      </c>
      <c r="B43" s="5" t="s">
        <v>249</v>
      </c>
      <c r="C43" s="5" t="s">
        <v>145</v>
      </c>
    </row>
    <row r="44" spans="1:3" ht="12.75">
      <c r="A44" s="34" t="s">
        <v>331</v>
      </c>
      <c r="B44" s="5" t="s">
        <v>249</v>
      </c>
      <c r="C44" s="5" t="s">
        <v>145</v>
      </c>
    </row>
    <row r="45" spans="1:3" ht="12.75">
      <c r="A45" s="34" t="s">
        <v>331</v>
      </c>
      <c r="B45" s="5" t="s">
        <v>249</v>
      </c>
      <c r="C45" s="5" t="s">
        <v>145</v>
      </c>
    </row>
    <row r="46" spans="1:3" ht="12.75">
      <c r="A46" s="34" t="s">
        <v>331</v>
      </c>
      <c r="B46" s="5" t="s">
        <v>249</v>
      </c>
      <c r="C46" s="5" t="s">
        <v>145</v>
      </c>
    </row>
    <row r="47" spans="1:3" ht="12.75">
      <c r="A47" s="34" t="s">
        <v>332</v>
      </c>
      <c r="B47" s="5" t="s">
        <v>249</v>
      </c>
      <c r="C47" s="5" t="s">
        <v>237</v>
      </c>
    </row>
    <row r="48" spans="1:3" ht="12.75">
      <c r="A48" s="34" t="s">
        <v>333</v>
      </c>
      <c r="B48" s="5" t="s">
        <v>250</v>
      </c>
      <c r="C48" s="5" t="s">
        <v>251</v>
      </c>
    </row>
    <row r="49" spans="1:3" ht="12.75">
      <c r="A49" s="34" t="s">
        <v>333</v>
      </c>
      <c r="B49" s="5" t="s">
        <v>250</v>
      </c>
      <c r="C49" s="5" t="s">
        <v>251</v>
      </c>
    </row>
    <row r="50" spans="1:3" ht="12.75">
      <c r="A50" s="34" t="s">
        <v>333</v>
      </c>
      <c r="B50" s="5" t="s">
        <v>250</v>
      </c>
      <c r="C50" s="5" t="s">
        <v>251</v>
      </c>
    </row>
    <row r="51" spans="1:3" ht="12.75">
      <c r="A51" s="34" t="s">
        <v>334</v>
      </c>
      <c r="B51" s="5" t="s">
        <v>335</v>
      </c>
      <c r="C51" s="5" t="s">
        <v>85</v>
      </c>
    </row>
    <row r="52" spans="1:3" ht="12.75">
      <c r="A52" s="34" t="s">
        <v>336</v>
      </c>
      <c r="B52" s="5" t="s">
        <v>335</v>
      </c>
      <c r="C52" s="5" t="s">
        <v>85</v>
      </c>
    </row>
    <row r="53" spans="1:3" ht="12.75">
      <c r="A53" s="34" t="s">
        <v>336</v>
      </c>
      <c r="B53" s="5" t="s">
        <v>335</v>
      </c>
      <c r="C53" s="5" t="s">
        <v>85</v>
      </c>
    </row>
    <row r="54" spans="1:3" ht="12.75">
      <c r="A54" s="34" t="s">
        <v>336</v>
      </c>
      <c r="B54" s="5" t="s">
        <v>335</v>
      </c>
      <c r="C54" s="5" t="s">
        <v>85</v>
      </c>
    </row>
    <row r="55" spans="1:3" ht="12.75">
      <c r="A55" s="34" t="s">
        <v>336</v>
      </c>
      <c r="B55" s="5" t="s">
        <v>335</v>
      </c>
      <c r="C55" s="5" t="s">
        <v>85</v>
      </c>
    </row>
    <row r="56" spans="1:3" ht="12.75">
      <c r="A56" s="34" t="s">
        <v>337</v>
      </c>
      <c r="B56" s="5" t="s">
        <v>338</v>
      </c>
      <c r="C56" s="5" t="s">
        <v>339</v>
      </c>
    </row>
    <row r="57" spans="1:3" ht="12.75">
      <c r="A57" s="34" t="s">
        <v>340</v>
      </c>
      <c r="B57" s="5" t="s">
        <v>89</v>
      </c>
      <c r="C57" s="5" t="s">
        <v>96</v>
      </c>
    </row>
    <row r="58" spans="1:3" ht="12.75">
      <c r="A58" s="34" t="s">
        <v>341</v>
      </c>
      <c r="B58" s="5" t="s">
        <v>34</v>
      </c>
      <c r="C58" s="5" t="s">
        <v>15</v>
      </c>
    </row>
    <row r="59" spans="1:3" ht="12.75">
      <c r="A59" s="34" t="s">
        <v>342</v>
      </c>
      <c r="B59" s="5" t="s">
        <v>34</v>
      </c>
      <c r="C59" s="5" t="s">
        <v>15</v>
      </c>
    </row>
    <row r="60" spans="1:3" ht="12.75">
      <c r="A60" s="34" t="s">
        <v>342</v>
      </c>
      <c r="B60" s="5" t="s">
        <v>34</v>
      </c>
      <c r="C60" s="5" t="s">
        <v>15</v>
      </c>
    </row>
    <row r="61" spans="1:3" ht="12.75">
      <c r="A61" s="34" t="s">
        <v>343</v>
      </c>
      <c r="B61" s="5" t="s">
        <v>34</v>
      </c>
      <c r="C61" s="5" t="s">
        <v>15</v>
      </c>
    </row>
    <row r="62" spans="1:3" ht="12.75">
      <c r="A62" s="34" t="s">
        <v>343</v>
      </c>
      <c r="B62" s="5" t="s">
        <v>34</v>
      </c>
      <c r="C62" s="5" t="s">
        <v>15</v>
      </c>
    </row>
    <row r="63" spans="1:3" ht="12.75">
      <c r="A63" s="34" t="s">
        <v>344</v>
      </c>
      <c r="B63" s="5" t="s">
        <v>34</v>
      </c>
      <c r="C63" s="5" t="s">
        <v>15</v>
      </c>
    </row>
    <row r="64" spans="1:3" ht="12.75">
      <c r="A64" s="34" t="s">
        <v>344</v>
      </c>
      <c r="B64" s="5" t="s">
        <v>34</v>
      </c>
      <c r="C64" s="5" t="s">
        <v>15</v>
      </c>
    </row>
    <row r="65" spans="1:3" ht="12.75">
      <c r="A65" s="34" t="s">
        <v>345</v>
      </c>
      <c r="B65" s="5" t="s">
        <v>34</v>
      </c>
      <c r="C65" s="5" t="s">
        <v>15</v>
      </c>
    </row>
    <row r="66" spans="1:3" ht="12.75">
      <c r="A66" s="34" t="s">
        <v>345</v>
      </c>
      <c r="B66" s="5" t="s">
        <v>34</v>
      </c>
      <c r="C66" s="5" t="s">
        <v>15</v>
      </c>
    </row>
    <row r="67" spans="1:3" ht="12.75">
      <c r="A67" s="34" t="s">
        <v>346</v>
      </c>
      <c r="B67" s="5" t="s">
        <v>34</v>
      </c>
      <c r="C67" s="5" t="s">
        <v>15</v>
      </c>
    </row>
    <row r="68" spans="1:3" ht="12.75">
      <c r="A68" s="34" t="s">
        <v>346</v>
      </c>
      <c r="B68" s="5" t="s">
        <v>34</v>
      </c>
      <c r="C68" s="5" t="s">
        <v>15</v>
      </c>
    </row>
    <row r="69" spans="1:3" ht="12.75">
      <c r="A69" s="34" t="s">
        <v>346</v>
      </c>
      <c r="B69" s="5" t="s">
        <v>34</v>
      </c>
      <c r="C69" s="5" t="s">
        <v>15</v>
      </c>
    </row>
    <row r="70" spans="1:3" ht="12.75">
      <c r="A70" s="34" t="s">
        <v>347</v>
      </c>
      <c r="B70" s="5" t="s">
        <v>34</v>
      </c>
      <c r="C70" s="5" t="s">
        <v>15</v>
      </c>
    </row>
    <row r="71" spans="1:3" ht="12.75">
      <c r="A71" s="34" t="s">
        <v>347</v>
      </c>
      <c r="B71" s="5" t="s">
        <v>34</v>
      </c>
      <c r="C71" s="5" t="s">
        <v>15</v>
      </c>
    </row>
    <row r="72" spans="1:3" ht="12.75">
      <c r="A72" s="34" t="s">
        <v>348</v>
      </c>
      <c r="B72" s="5" t="s">
        <v>34</v>
      </c>
      <c r="C72" s="5" t="s">
        <v>15</v>
      </c>
    </row>
    <row r="73" spans="1:3" ht="12.75">
      <c r="A73" s="34" t="s">
        <v>348</v>
      </c>
      <c r="B73" s="5" t="s">
        <v>34</v>
      </c>
      <c r="C73" s="5" t="s">
        <v>15</v>
      </c>
    </row>
    <row r="74" spans="1:3" ht="12.75">
      <c r="A74" s="34" t="s">
        <v>349</v>
      </c>
      <c r="B74" s="5" t="s">
        <v>34</v>
      </c>
      <c r="C74" s="5" t="s">
        <v>15</v>
      </c>
    </row>
    <row r="75" spans="1:3" ht="12.75">
      <c r="A75" s="34" t="s">
        <v>349</v>
      </c>
      <c r="B75" s="5" t="s">
        <v>34</v>
      </c>
      <c r="C75" s="5" t="s">
        <v>15</v>
      </c>
    </row>
    <row r="76" spans="1:3" ht="12.75">
      <c r="A76" s="34" t="s">
        <v>350</v>
      </c>
      <c r="B76" s="5" t="s">
        <v>35</v>
      </c>
      <c r="C76" s="5" t="s">
        <v>36</v>
      </c>
    </row>
    <row r="77" spans="1:3" ht="12.75">
      <c r="A77" s="34" t="s">
        <v>351</v>
      </c>
      <c r="B77" s="5" t="s">
        <v>34</v>
      </c>
      <c r="C77" s="5" t="s">
        <v>15</v>
      </c>
    </row>
    <row r="78" spans="1:3" ht="12.75">
      <c r="A78" s="34" t="s">
        <v>352</v>
      </c>
      <c r="B78" s="5" t="s">
        <v>34</v>
      </c>
      <c r="C78" s="5" t="s">
        <v>15</v>
      </c>
    </row>
    <row r="79" spans="1:3" ht="12.75">
      <c r="A79" s="34" t="s">
        <v>352</v>
      </c>
      <c r="B79" s="5" t="s">
        <v>34</v>
      </c>
      <c r="C79" s="5" t="s">
        <v>15</v>
      </c>
    </row>
    <row r="80" spans="1:3" ht="12.75">
      <c r="A80" s="34" t="s">
        <v>353</v>
      </c>
      <c r="B80" s="5" t="s">
        <v>34</v>
      </c>
      <c r="C80" s="5" t="s">
        <v>15</v>
      </c>
    </row>
    <row r="81" spans="1:3" ht="12.75">
      <c r="A81" s="34" t="s">
        <v>353</v>
      </c>
      <c r="B81" s="5" t="s">
        <v>34</v>
      </c>
      <c r="C81" s="5" t="s">
        <v>15</v>
      </c>
    </row>
    <row r="82" spans="1:3" ht="12.75">
      <c r="A82" s="34" t="s">
        <v>354</v>
      </c>
      <c r="B82" s="5" t="s">
        <v>34</v>
      </c>
      <c r="C82" s="5" t="s">
        <v>15</v>
      </c>
    </row>
    <row r="83" spans="1:3" ht="12.75">
      <c r="A83" s="34" t="s">
        <v>354</v>
      </c>
      <c r="B83" s="5" t="s">
        <v>34</v>
      </c>
      <c r="C83" s="5" t="s">
        <v>15</v>
      </c>
    </row>
    <row r="84" spans="1:3" ht="12.75">
      <c r="A84" s="34" t="s">
        <v>355</v>
      </c>
      <c r="B84" s="5" t="s">
        <v>39</v>
      </c>
      <c r="C84" s="5" t="s">
        <v>40</v>
      </c>
    </row>
    <row r="85" spans="1:3" ht="12.75">
      <c r="A85" s="34" t="s">
        <v>356</v>
      </c>
      <c r="B85" s="5" t="s">
        <v>26</v>
      </c>
      <c r="C85" s="5" t="s">
        <v>19</v>
      </c>
    </row>
    <row r="86" spans="1:3" ht="12.75">
      <c r="A86" s="34" t="s">
        <v>357</v>
      </c>
      <c r="B86" s="5" t="s">
        <v>41</v>
      </c>
      <c r="C86" s="5" t="s">
        <v>17</v>
      </c>
    </row>
    <row r="87" spans="1:3" ht="12.75">
      <c r="A87" s="34" t="s">
        <v>358</v>
      </c>
      <c r="B87" s="5" t="s">
        <v>34</v>
      </c>
      <c r="C87" s="5" t="s">
        <v>15</v>
      </c>
    </row>
    <row r="88" spans="1:3" ht="12.75">
      <c r="A88" s="34" t="s">
        <v>359</v>
      </c>
      <c r="B88" s="5" t="s">
        <v>34</v>
      </c>
      <c r="C88" s="5" t="s">
        <v>15</v>
      </c>
    </row>
    <row r="89" spans="1:3" ht="12.75">
      <c r="A89" s="34" t="s">
        <v>360</v>
      </c>
      <c r="B89" s="5" t="s">
        <v>55</v>
      </c>
      <c r="C89" s="5" t="s">
        <v>50</v>
      </c>
    </row>
    <row r="90" spans="1:3" ht="12.75">
      <c r="A90" s="34" t="s">
        <v>361</v>
      </c>
      <c r="B90" s="5" t="s">
        <v>87</v>
      </c>
      <c r="C90" s="5" t="s">
        <v>43</v>
      </c>
    </row>
    <row r="91" spans="1:3" ht="12.75">
      <c r="A91" s="34" t="s">
        <v>362</v>
      </c>
      <c r="B91" s="5" t="s">
        <v>87</v>
      </c>
      <c r="C91" s="5" t="s">
        <v>43</v>
      </c>
    </row>
    <row r="92" spans="1:3" ht="12.75">
      <c r="A92" s="34" t="s">
        <v>363</v>
      </c>
      <c r="B92" s="5" t="s">
        <v>87</v>
      </c>
      <c r="C92" s="5" t="s">
        <v>43</v>
      </c>
    </row>
    <row r="93" spans="1:3" ht="12.75">
      <c r="A93" s="34" t="s">
        <v>363</v>
      </c>
      <c r="B93" s="5" t="s">
        <v>87</v>
      </c>
      <c r="C93" s="5" t="s">
        <v>43</v>
      </c>
    </row>
    <row r="94" spans="1:3" ht="12.75">
      <c r="A94" s="34" t="s">
        <v>364</v>
      </c>
      <c r="B94" s="5" t="s">
        <v>87</v>
      </c>
      <c r="C94" s="5" t="s">
        <v>43</v>
      </c>
    </row>
    <row r="95" spans="1:3" ht="12.75">
      <c r="A95" s="34" t="s">
        <v>364</v>
      </c>
      <c r="B95" s="5" t="s">
        <v>87</v>
      </c>
      <c r="C95" s="5" t="s">
        <v>43</v>
      </c>
    </row>
    <row r="96" spans="1:3" ht="12.75">
      <c r="A96" s="34" t="s">
        <v>365</v>
      </c>
      <c r="B96" s="5" t="s">
        <v>87</v>
      </c>
      <c r="C96" s="5" t="s">
        <v>43</v>
      </c>
    </row>
    <row r="97" spans="1:3" ht="12.75">
      <c r="A97" s="34" t="s">
        <v>365</v>
      </c>
      <c r="B97" s="5" t="s">
        <v>87</v>
      </c>
      <c r="C97" s="5" t="s">
        <v>43</v>
      </c>
    </row>
    <row r="98" spans="1:3" ht="12.75">
      <c r="A98" s="34" t="s">
        <v>366</v>
      </c>
      <c r="B98" s="5" t="s">
        <v>87</v>
      </c>
      <c r="C98" s="5" t="s">
        <v>43</v>
      </c>
    </row>
    <row r="99" spans="1:3" ht="12.75">
      <c r="A99" s="34" t="s">
        <v>366</v>
      </c>
      <c r="B99" s="5" t="s">
        <v>87</v>
      </c>
      <c r="C99" s="5" t="s">
        <v>43</v>
      </c>
    </row>
    <row r="100" spans="1:3" ht="12.75">
      <c r="A100" s="34" t="s">
        <v>367</v>
      </c>
      <c r="B100" s="5" t="s">
        <v>87</v>
      </c>
      <c r="C100" s="5" t="s">
        <v>43</v>
      </c>
    </row>
    <row r="101" spans="1:3" ht="12.75">
      <c r="A101" s="34" t="s">
        <v>367</v>
      </c>
      <c r="B101" s="5" t="s">
        <v>87</v>
      </c>
      <c r="C101" s="5" t="s">
        <v>43</v>
      </c>
    </row>
    <row r="102" spans="1:3" ht="12.75">
      <c r="A102" s="34" t="s">
        <v>367</v>
      </c>
      <c r="B102" s="5" t="s">
        <v>87</v>
      </c>
      <c r="C102" s="5" t="s">
        <v>43</v>
      </c>
    </row>
    <row r="103" spans="1:3" ht="12.75">
      <c r="A103" s="34" t="s">
        <v>368</v>
      </c>
      <c r="B103" s="5" t="s">
        <v>87</v>
      </c>
      <c r="C103" s="5" t="s">
        <v>43</v>
      </c>
    </row>
    <row r="104" spans="1:3" ht="12.75">
      <c r="A104" s="34" t="s">
        <v>368</v>
      </c>
      <c r="B104" s="5" t="s">
        <v>87</v>
      </c>
      <c r="C104" s="5" t="s">
        <v>43</v>
      </c>
    </row>
    <row r="105" spans="1:3" ht="12.75">
      <c r="A105" s="34" t="s">
        <v>369</v>
      </c>
      <c r="B105" s="5" t="s">
        <v>87</v>
      </c>
      <c r="C105" s="5" t="s">
        <v>43</v>
      </c>
    </row>
    <row r="106" spans="1:3" ht="12.75">
      <c r="A106" s="34" t="s">
        <v>369</v>
      </c>
      <c r="B106" s="5" t="s">
        <v>87</v>
      </c>
      <c r="C106" s="5" t="s">
        <v>43</v>
      </c>
    </row>
    <row r="107" spans="1:3" ht="12.75">
      <c r="A107" s="34" t="s">
        <v>370</v>
      </c>
      <c r="B107" s="5" t="s">
        <v>87</v>
      </c>
      <c r="C107" s="5" t="s">
        <v>43</v>
      </c>
    </row>
    <row r="108" spans="1:3" ht="12.75">
      <c r="A108" s="34" t="s">
        <v>370</v>
      </c>
      <c r="B108" s="5" t="s">
        <v>87</v>
      </c>
      <c r="C108" s="5" t="s">
        <v>43</v>
      </c>
    </row>
    <row r="109" spans="1:3" ht="12.75">
      <c r="A109" s="34" t="s">
        <v>371</v>
      </c>
      <c r="B109" s="5" t="s">
        <v>87</v>
      </c>
      <c r="C109" s="5" t="s">
        <v>43</v>
      </c>
    </row>
    <row r="110" spans="1:3" ht="12.75">
      <c r="A110" s="34" t="s">
        <v>371</v>
      </c>
      <c r="B110" s="5" t="s">
        <v>87</v>
      </c>
      <c r="C110" s="5" t="s">
        <v>43</v>
      </c>
    </row>
    <row r="111" spans="1:3" ht="12.75">
      <c r="A111" s="34" t="s">
        <v>372</v>
      </c>
      <c r="B111" s="5" t="s">
        <v>87</v>
      </c>
      <c r="C111" s="5" t="s">
        <v>43</v>
      </c>
    </row>
    <row r="112" spans="1:3" ht="12.75">
      <c r="A112" s="34" t="s">
        <v>372</v>
      </c>
      <c r="B112" s="5" t="s">
        <v>87</v>
      </c>
      <c r="C112" s="5" t="s">
        <v>43</v>
      </c>
    </row>
    <row r="113" spans="1:3" ht="12.75">
      <c r="A113" s="34" t="s">
        <v>373</v>
      </c>
      <c r="B113" s="5" t="s">
        <v>87</v>
      </c>
      <c r="C113" s="5" t="s">
        <v>43</v>
      </c>
    </row>
    <row r="114" spans="1:3" ht="12.75">
      <c r="A114" s="34" t="s">
        <v>374</v>
      </c>
      <c r="B114" s="5" t="s">
        <v>138</v>
      </c>
      <c r="C114" s="5" t="s">
        <v>28</v>
      </c>
    </row>
    <row r="115" spans="1:3" ht="12.75">
      <c r="A115" s="34" t="s">
        <v>375</v>
      </c>
      <c r="B115" s="5" t="s">
        <v>36</v>
      </c>
      <c r="C115" s="5" t="s">
        <v>46</v>
      </c>
    </row>
    <row r="116" spans="1:3" ht="12.75">
      <c r="A116" s="34" t="s">
        <v>375</v>
      </c>
      <c r="B116" s="5" t="s">
        <v>36</v>
      </c>
      <c r="C116" s="5" t="s">
        <v>46</v>
      </c>
    </row>
    <row r="117" spans="1:3" ht="12.75">
      <c r="A117" s="34" t="s">
        <v>376</v>
      </c>
      <c r="B117" s="5" t="s">
        <v>87</v>
      </c>
      <c r="C117" s="5" t="s">
        <v>43</v>
      </c>
    </row>
    <row r="118" spans="1:3" ht="12.75">
      <c r="A118" s="34" t="s">
        <v>376</v>
      </c>
      <c r="B118" s="5" t="s">
        <v>87</v>
      </c>
      <c r="C118" s="5" t="s">
        <v>43</v>
      </c>
    </row>
    <row r="119" spans="1:3" ht="12.75">
      <c r="A119" s="34" t="s">
        <v>377</v>
      </c>
      <c r="B119" s="5" t="s">
        <v>87</v>
      </c>
      <c r="C119" s="5" t="s">
        <v>43</v>
      </c>
    </row>
    <row r="120" spans="1:3" ht="12.75">
      <c r="A120" s="34" t="s">
        <v>377</v>
      </c>
      <c r="B120" s="5" t="s">
        <v>87</v>
      </c>
      <c r="C120" s="5" t="s">
        <v>43</v>
      </c>
    </row>
    <row r="121" spans="1:3" ht="12.75">
      <c r="A121" s="34" t="s">
        <v>378</v>
      </c>
      <c r="B121" s="5" t="s">
        <v>87</v>
      </c>
      <c r="C121" s="5" t="s">
        <v>43</v>
      </c>
    </row>
    <row r="122" spans="1:3" ht="12.75">
      <c r="A122" s="34" t="s">
        <v>378</v>
      </c>
      <c r="B122" s="5" t="s">
        <v>87</v>
      </c>
      <c r="C122" s="5" t="s">
        <v>43</v>
      </c>
    </row>
    <row r="123" spans="1:3" ht="12.75">
      <c r="A123" s="34" t="s">
        <v>379</v>
      </c>
      <c r="B123" s="5" t="s">
        <v>87</v>
      </c>
      <c r="C123" s="5" t="s">
        <v>43</v>
      </c>
    </row>
    <row r="124" spans="1:3" ht="12.75">
      <c r="A124" s="34" t="s">
        <v>379</v>
      </c>
      <c r="B124" s="5" t="s">
        <v>87</v>
      </c>
      <c r="C124" s="5" t="s">
        <v>43</v>
      </c>
    </row>
    <row r="125" spans="1:3" ht="12.75">
      <c r="A125" s="34" t="s">
        <v>380</v>
      </c>
      <c r="B125" s="5" t="s">
        <v>87</v>
      </c>
      <c r="C125" s="5" t="s">
        <v>43</v>
      </c>
    </row>
    <row r="126" spans="1:3" ht="12.75">
      <c r="A126" s="34" t="s">
        <v>380</v>
      </c>
      <c r="B126" s="5" t="s">
        <v>87</v>
      </c>
      <c r="C126" s="5" t="s">
        <v>43</v>
      </c>
    </row>
    <row r="127" spans="1:3" ht="12.75">
      <c r="A127" s="34" t="s">
        <v>381</v>
      </c>
      <c r="B127" s="5" t="s">
        <v>87</v>
      </c>
      <c r="C127" s="5" t="s">
        <v>43</v>
      </c>
    </row>
    <row r="128" spans="1:3" ht="12.75">
      <c r="A128" s="34" t="s">
        <v>381</v>
      </c>
      <c r="B128" s="5" t="s">
        <v>87</v>
      </c>
      <c r="C128" s="5" t="s">
        <v>43</v>
      </c>
    </row>
    <row r="129" spans="1:3" ht="12.75">
      <c r="A129" s="34" t="s">
        <v>382</v>
      </c>
      <c r="B129" s="5" t="s">
        <v>87</v>
      </c>
      <c r="C129" s="5" t="s">
        <v>43</v>
      </c>
    </row>
    <row r="130" spans="1:3" ht="12.75">
      <c r="A130" s="34" t="s">
        <v>382</v>
      </c>
      <c r="B130" s="5" t="s">
        <v>87</v>
      </c>
      <c r="C130" s="5" t="s">
        <v>43</v>
      </c>
    </row>
    <row r="131" spans="1:3" ht="12.75">
      <c r="A131" s="34" t="s">
        <v>383</v>
      </c>
      <c r="B131" s="5" t="s">
        <v>21</v>
      </c>
      <c r="C131" s="5" t="s">
        <v>43</v>
      </c>
    </row>
    <row r="132" spans="1:3" ht="12.75">
      <c r="A132" s="34" t="s">
        <v>384</v>
      </c>
      <c r="B132" s="5" t="s">
        <v>21</v>
      </c>
      <c r="C132" s="5" t="s">
        <v>43</v>
      </c>
    </row>
    <row r="133" spans="1:3" ht="12.75">
      <c r="A133" s="34" t="s">
        <v>385</v>
      </c>
      <c r="B133" s="5" t="s">
        <v>21</v>
      </c>
      <c r="C133" s="5" t="s">
        <v>43</v>
      </c>
    </row>
    <row r="134" spans="1:3" ht="12.75">
      <c r="A134" s="34" t="s">
        <v>385</v>
      </c>
      <c r="B134" s="5" t="s">
        <v>21</v>
      </c>
      <c r="C134" s="5" t="s">
        <v>43</v>
      </c>
    </row>
    <row r="135" spans="1:3" ht="12.75">
      <c r="A135" s="34" t="s">
        <v>386</v>
      </c>
      <c r="B135" s="5" t="s">
        <v>172</v>
      </c>
      <c r="C135" s="5" t="s">
        <v>173</v>
      </c>
    </row>
    <row r="136" spans="1:3" ht="12.75">
      <c r="A136" s="34" t="s">
        <v>387</v>
      </c>
      <c r="B136" s="5" t="s">
        <v>168</v>
      </c>
      <c r="C136" s="5" t="s">
        <v>84</v>
      </c>
    </row>
    <row r="137" spans="1:3" ht="12.75">
      <c r="A137" s="34" t="s">
        <v>388</v>
      </c>
      <c r="B137" s="5" t="s">
        <v>183</v>
      </c>
      <c r="C137" s="5" t="s">
        <v>56</v>
      </c>
    </row>
    <row r="138" spans="1:3" ht="12.75">
      <c r="A138" s="34" t="s">
        <v>389</v>
      </c>
      <c r="B138" s="5" t="s">
        <v>168</v>
      </c>
      <c r="C138" s="5" t="s">
        <v>84</v>
      </c>
    </row>
    <row r="139" spans="1:3" ht="12.75">
      <c r="A139" s="34" t="s">
        <v>390</v>
      </c>
      <c r="B139" s="5" t="s">
        <v>168</v>
      </c>
      <c r="C139" s="5" t="s">
        <v>82</v>
      </c>
    </row>
    <row r="140" spans="1:3" ht="12.75">
      <c r="A140" s="34" t="s">
        <v>391</v>
      </c>
      <c r="B140" s="5" t="s">
        <v>168</v>
      </c>
      <c r="C140" s="5" t="s">
        <v>82</v>
      </c>
    </row>
    <row r="141" spans="1:3" ht="12.75">
      <c r="A141" s="34" t="s">
        <v>391</v>
      </c>
      <c r="B141" s="5" t="s">
        <v>168</v>
      </c>
      <c r="C141" s="5" t="s">
        <v>82</v>
      </c>
    </row>
    <row r="142" spans="1:3" ht="12.75">
      <c r="A142" s="34" t="s">
        <v>392</v>
      </c>
      <c r="B142" s="5" t="s">
        <v>168</v>
      </c>
      <c r="C142" s="5" t="s">
        <v>84</v>
      </c>
    </row>
    <row r="143" spans="1:3" ht="12.75">
      <c r="A143" s="34" t="s">
        <v>392</v>
      </c>
      <c r="B143" s="5" t="s">
        <v>168</v>
      </c>
      <c r="C143" s="5" t="s">
        <v>84</v>
      </c>
    </row>
    <row r="144" spans="1:3" ht="12.75">
      <c r="A144" s="34" t="s">
        <v>393</v>
      </c>
      <c r="B144" s="5" t="s">
        <v>168</v>
      </c>
      <c r="C144" s="5" t="s">
        <v>82</v>
      </c>
    </row>
    <row r="145" spans="1:3" ht="12.75">
      <c r="A145" s="34" t="s">
        <v>393</v>
      </c>
      <c r="B145" s="5" t="s">
        <v>168</v>
      </c>
      <c r="C145" s="5" t="s">
        <v>82</v>
      </c>
    </row>
    <row r="146" spans="1:3" ht="12.75">
      <c r="A146" s="34" t="s">
        <v>394</v>
      </c>
      <c r="B146" s="5" t="s">
        <v>168</v>
      </c>
      <c r="C146" s="5" t="s">
        <v>82</v>
      </c>
    </row>
    <row r="147" spans="1:3" ht="12.75">
      <c r="A147" s="34" t="s">
        <v>394</v>
      </c>
      <c r="B147" s="5" t="s">
        <v>168</v>
      </c>
      <c r="C147" s="5" t="s">
        <v>82</v>
      </c>
    </row>
    <row r="148" spans="1:3" ht="12.75">
      <c r="A148" s="34" t="s">
        <v>395</v>
      </c>
      <c r="B148" s="5" t="s">
        <v>168</v>
      </c>
      <c r="C148" s="5" t="s">
        <v>82</v>
      </c>
    </row>
    <row r="149" spans="1:3" ht="12.75">
      <c r="A149" s="34" t="s">
        <v>395</v>
      </c>
      <c r="B149" s="5" t="s">
        <v>168</v>
      </c>
      <c r="C149" s="5" t="s">
        <v>82</v>
      </c>
    </row>
    <row r="150" spans="1:3" ht="12.75">
      <c r="A150" s="34" t="s">
        <v>396</v>
      </c>
      <c r="B150" s="5" t="s">
        <v>168</v>
      </c>
      <c r="C150" s="5" t="s">
        <v>82</v>
      </c>
    </row>
    <row r="151" spans="1:3" ht="12.75">
      <c r="A151" s="34" t="s">
        <v>396</v>
      </c>
      <c r="B151" s="5" t="s">
        <v>168</v>
      </c>
      <c r="C151" s="5" t="s">
        <v>82</v>
      </c>
    </row>
    <row r="152" spans="1:3" ht="12.75">
      <c r="A152" s="34" t="s">
        <v>397</v>
      </c>
      <c r="B152" s="5" t="s">
        <v>168</v>
      </c>
      <c r="C152" s="5" t="s">
        <v>82</v>
      </c>
    </row>
    <row r="153" spans="1:3" ht="12.75">
      <c r="A153" s="34" t="s">
        <v>397</v>
      </c>
      <c r="B153" s="5" t="s">
        <v>168</v>
      </c>
      <c r="C153" s="5" t="s">
        <v>82</v>
      </c>
    </row>
    <row r="154" spans="1:3" ht="12.75">
      <c r="A154" s="34" t="s">
        <v>398</v>
      </c>
      <c r="B154" s="5" t="s">
        <v>168</v>
      </c>
      <c r="C154" s="5" t="s">
        <v>82</v>
      </c>
    </row>
    <row r="155" spans="1:3" ht="12.75">
      <c r="A155" s="34" t="s">
        <v>398</v>
      </c>
      <c r="B155" s="5" t="s">
        <v>168</v>
      </c>
      <c r="C155" s="5" t="s">
        <v>82</v>
      </c>
    </row>
    <row r="156" spans="1:3" ht="12.75">
      <c r="A156" s="34" t="s">
        <v>399</v>
      </c>
      <c r="B156" s="5" t="s">
        <v>168</v>
      </c>
      <c r="C156" s="5" t="s">
        <v>82</v>
      </c>
    </row>
    <row r="157" spans="1:3" ht="12.75">
      <c r="A157" s="34" t="s">
        <v>399</v>
      </c>
      <c r="B157" s="5" t="s">
        <v>168</v>
      </c>
      <c r="C157" s="5" t="s">
        <v>82</v>
      </c>
    </row>
    <row r="158" spans="1:3" ht="12.75">
      <c r="A158" s="34" t="s">
        <v>400</v>
      </c>
      <c r="B158" s="5" t="s">
        <v>168</v>
      </c>
      <c r="C158" s="5" t="s">
        <v>84</v>
      </c>
    </row>
    <row r="159" spans="1:3" ht="12.75">
      <c r="A159" s="34" t="s">
        <v>400</v>
      </c>
      <c r="B159" s="5" t="s">
        <v>168</v>
      </c>
      <c r="C159" s="5" t="s">
        <v>84</v>
      </c>
    </row>
    <row r="160" spans="1:3" ht="12.75">
      <c r="A160" s="34" t="s">
        <v>401</v>
      </c>
      <c r="B160" s="5" t="s">
        <v>168</v>
      </c>
      <c r="C160" s="5" t="s">
        <v>82</v>
      </c>
    </row>
    <row r="161" spans="1:3" ht="12.75">
      <c r="A161" s="34" t="s">
        <v>401</v>
      </c>
      <c r="B161" s="5" t="s">
        <v>168</v>
      </c>
      <c r="C161" s="5" t="s">
        <v>82</v>
      </c>
    </row>
    <row r="162" spans="1:3" ht="12.75">
      <c r="A162" s="34" t="s">
        <v>402</v>
      </c>
      <c r="B162" s="5" t="s">
        <v>168</v>
      </c>
      <c r="C162" s="5" t="s">
        <v>82</v>
      </c>
    </row>
    <row r="163" spans="1:3" ht="12.75">
      <c r="A163" s="34" t="s">
        <v>402</v>
      </c>
      <c r="B163" s="5" t="s">
        <v>168</v>
      </c>
      <c r="C163" s="5" t="s">
        <v>82</v>
      </c>
    </row>
    <row r="164" spans="1:3" ht="12.75">
      <c r="A164" s="34" t="s">
        <v>403</v>
      </c>
      <c r="B164" s="5" t="s">
        <v>168</v>
      </c>
      <c r="C164" s="5" t="s">
        <v>82</v>
      </c>
    </row>
    <row r="165" spans="1:3" ht="12.75">
      <c r="A165" s="34" t="s">
        <v>403</v>
      </c>
      <c r="B165" s="5" t="s">
        <v>168</v>
      </c>
      <c r="C165" s="5" t="s">
        <v>82</v>
      </c>
    </row>
    <row r="166" spans="1:3" ht="12.75">
      <c r="A166" s="34" t="s">
        <v>404</v>
      </c>
      <c r="B166" s="5" t="s">
        <v>168</v>
      </c>
      <c r="C166" s="5" t="s">
        <v>82</v>
      </c>
    </row>
    <row r="167" spans="1:3" ht="12.75">
      <c r="A167" s="34" t="s">
        <v>404</v>
      </c>
      <c r="B167" s="5" t="s">
        <v>168</v>
      </c>
      <c r="C167" s="5" t="s">
        <v>82</v>
      </c>
    </row>
    <row r="168" spans="1:3" ht="12.75">
      <c r="A168" s="34" t="s">
        <v>405</v>
      </c>
      <c r="B168" s="5" t="s">
        <v>168</v>
      </c>
      <c r="C168" s="5" t="s">
        <v>84</v>
      </c>
    </row>
    <row r="169" spans="1:3" ht="12.75">
      <c r="A169" s="34" t="s">
        <v>405</v>
      </c>
      <c r="B169" s="5" t="s">
        <v>168</v>
      </c>
      <c r="C169" s="5" t="s">
        <v>84</v>
      </c>
    </row>
    <row r="170" spans="1:3" ht="12.75">
      <c r="A170" s="34" t="s">
        <v>406</v>
      </c>
      <c r="B170" s="5" t="s">
        <v>168</v>
      </c>
      <c r="C170" s="5" t="s">
        <v>84</v>
      </c>
    </row>
    <row r="171" spans="1:3" ht="12.75">
      <c r="A171" s="34" t="s">
        <v>406</v>
      </c>
      <c r="B171" s="5" t="s">
        <v>168</v>
      </c>
      <c r="C171" s="5" t="s">
        <v>84</v>
      </c>
    </row>
    <row r="172" spans="1:3" ht="12.75">
      <c r="A172" s="34" t="s">
        <v>407</v>
      </c>
      <c r="B172" s="5" t="s">
        <v>168</v>
      </c>
      <c r="C172" s="5" t="s">
        <v>84</v>
      </c>
    </row>
    <row r="173" spans="1:3" ht="12.75">
      <c r="A173" s="34" t="s">
        <v>407</v>
      </c>
      <c r="B173" s="5" t="s">
        <v>168</v>
      </c>
      <c r="C173" s="5" t="s">
        <v>84</v>
      </c>
    </row>
    <row r="174" spans="1:3" ht="12.75">
      <c r="A174" s="34" t="s">
        <v>408</v>
      </c>
      <c r="B174" s="5" t="s">
        <v>168</v>
      </c>
      <c r="C174" s="5" t="s">
        <v>145</v>
      </c>
    </row>
    <row r="175" spans="1:3" ht="12.75">
      <c r="A175" s="34" t="s">
        <v>409</v>
      </c>
      <c r="B175" s="5" t="s">
        <v>168</v>
      </c>
      <c r="C175" s="5" t="s">
        <v>84</v>
      </c>
    </row>
    <row r="176" spans="1:3" ht="12.75">
      <c r="A176" s="34" t="s">
        <v>410</v>
      </c>
      <c r="B176" s="5" t="s">
        <v>168</v>
      </c>
      <c r="C176" s="5" t="s">
        <v>84</v>
      </c>
    </row>
    <row r="177" spans="1:3" ht="12.75">
      <c r="A177" s="34" t="s">
        <v>411</v>
      </c>
      <c r="B177" s="5" t="s">
        <v>183</v>
      </c>
      <c r="C177" s="5" t="s">
        <v>84</v>
      </c>
    </row>
    <row r="178" spans="1:3" ht="12.75">
      <c r="A178" s="34" t="s">
        <v>411</v>
      </c>
      <c r="B178" s="5" t="s">
        <v>183</v>
      </c>
      <c r="C178" s="5" t="s">
        <v>84</v>
      </c>
    </row>
    <row r="179" spans="1:3" ht="12.75">
      <c r="A179" s="34" t="s">
        <v>412</v>
      </c>
      <c r="B179" s="5" t="s">
        <v>184</v>
      </c>
      <c r="C179" s="5" t="s">
        <v>178</v>
      </c>
    </row>
    <row r="180" spans="1:3" ht="12.75">
      <c r="A180" s="34" t="s">
        <v>413</v>
      </c>
      <c r="B180" s="5" t="s">
        <v>168</v>
      </c>
      <c r="C180" s="5" t="s">
        <v>84</v>
      </c>
    </row>
    <row r="181" spans="1:3" ht="12.75">
      <c r="A181" s="34" t="s">
        <v>414</v>
      </c>
      <c r="B181" s="5" t="s">
        <v>238</v>
      </c>
      <c r="C181" s="5" t="s">
        <v>145</v>
      </c>
    </row>
    <row r="182" spans="1:3" ht="12.75">
      <c r="A182" s="34" t="s">
        <v>415</v>
      </c>
      <c r="B182" s="5" t="s">
        <v>223</v>
      </c>
      <c r="C182" s="5" t="s">
        <v>145</v>
      </c>
    </row>
    <row r="183" spans="1:3" ht="12.75">
      <c r="A183" s="34" t="s">
        <v>416</v>
      </c>
      <c r="B183" s="5" t="s">
        <v>223</v>
      </c>
      <c r="C183" s="5" t="s">
        <v>145</v>
      </c>
    </row>
    <row r="184" spans="1:3" ht="12.75">
      <c r="A184" s="34" t="s">
        <v>417</v>
      </c>
      <c r="B184" s="5" t="s">
        <v>223</v>
      </c>
      <c r="C184" s="5" t="s">
        <v>145</v>
      </c>
    </row>
    <row r="185" spans="1:3" ht="12.75">
      <c r="A185" s="34" t="s">
        <v>418</v>
      </c>
      <c r="B185" s="5" t="s">
        <v>223</v>
      </c>
      <c r="C185" s="5" t="s">
        <v>145</v>
      </c>
    </row>
    <row r="186" spans="1:3" ht="12.75">
      <c r="A186" s="34" t="s">
        <v>418</v>
      </c>
      <c r="B186" s="5" t="s">
        <v>223</v>
      </c>
      <c r="C186" s="5" t="s">
        <v>145</v>
      </c>
    </row>
    <row r="187" spans="1:3" ht="12.75">
      <c r="A187" s="34" t="s">
        <v>419</v>
      </c>
      <c r="B187" s="5" t="s">
        <v>223</v>
      </c>
      <c r="C187" s="5" t="s">
        <v>145</v>
      </c>
    </row>
    <row r="188" spans="1:3" ht="12.75">
      <c r="A188" s="34" t="s">
        <v>419</v>
      </c>
      <c r="B188" s="5" t="s">
        <v>223</v>
      </c>
      <c r="C188" s="5" t="s">
        <v>145</v>
      </c>
    </row>
    <row r="189" spans="1:3" ht="12.75">
      <c r="A189" s="34" t="s">
        <v>420</v>
      </c>
      <c r="B189" s="5" t="s">
        <v>239</v>
      </c>
      <c r="C189" s="5" t="s">
        <v>239</v>
      </c>
    </row>
    <row r="190" spans="1:3" ht="12.75">
      <c r="A190" s="34" t="s">
        <v>420</v>
      </c>
      <c r="B190" s="5" t="s">
        <v>239</v>
      </c>
      <c r="C190" s="5" t="s">
        <v>239</v>
      </c>
    </row>
    <row r="191" spans="1:3" ht="12.75">
      <c r="A191" s="34" t="s">
        <v>421</v>
      </c>
      <c r="B191" s="5" t="s">
        <v>335</v>
      </c>
      <c r="C191" s="5" t="s">
        <v>85</v>
      </c>
    </row>
    <row r="192" spans="1:3" ht="12.75">
      <c r="A192" s="34" t="s">
        <v>422</v>
      </c>
      <c r="B192" s="5" t="s">
        <v>223</v>
      </c>
      <c r="C192" s="5" t="s">
        <v>145</v>
      </c>
    </row>
    <row r="193" spans="1:3" ht="12.75">
      <c r="A193" s="34" t="s">
        <v>423</v>
      </c>
      <c r="B193" s="5" t="s">
        <v>13</v>
      </c>
      <c r="C193" s="5" t="s">
        <v>424</v>
      </c>
    </row>
    <row r="194" spans="1:3" ht="12.75">
      <c r="A194" s="34" t="s">
        <v>423</v>
      </c>
      <c r="B194" s="5" t="s">
        <v>13</v>
      </c>
      <c r="C194" s="5" t="s">
        <v>424</v>
      </c>
    </row>
    <row r="195" spans="1:3" ht="12.75">
      <c r="A195" s="34" t="s">
        <v>425</v>
      </c>
      <c r="B195" s="5" t="s">
        <v>33</v>
      </c>
      <c r="C195" s="5" t="s">
        <v>21</v>
      </c>
    </row>
    <row r="196" spans="1:3" ht="12.75">
      <c r="A196" s="34" t="s">
        <v>426</v>
      </c>
      <c r="B196" s="5" t="s">
        <v>33</v>
      </c>
      <c r="C196" s="5" t="s">
        <v>21</v>
      </c>
    </row>
    <row r="197" spans="1:3" ht="12.75">
      <c r="A197" s="34" t="s">
        <v>427</v>
      </c>
      <c r="B197" s="5" t="s">
        <v>33</v>
      </c>
      <c r="C197" s="5" t="s">
        <v>21</v>
      </c>
    </row>
    <row r="198" spans="1:3" ht="12.75">
      <c r="A198" s="34" t="s">
        <v>428</v>
      </c>
      <c r="B198" s="5" t="s">
        <v>33</v>
      </c>
      <c r="C198" s="5" t="s">
        <v>21</v>
      </c>
    </row>
    <row r="199" spans="1:3" ht="12.75">
      <c r="A199" s="34" t="s">
        <v>429</v>
      </c>
      <c r="B199" s="5" t="s">
        <v>232</v>
      </c>
      <c r="C199" s="5" t="s">
        <v>37</v>
      </c>
    </row>
    <row r="200" spans="1:3" ht="12.75">
      <c r="A200" s="34" t="s">
        <v>430</v>
      </c>
      <c r="B200" s="5" t="s">
        <v>232</v>
      </c>
      <c r="C200" s="5" t="s">
        <v>37</v>
      </c>
    </row>
    <row r="201" spans="1:3" ht="12.75">
      <c r="A201" s="34" t="s">
        <v>431</v>
      </c>
      <c r="B201" s="5" t="s">
        <v>38</v>
      </c>
      <c r="C201" s="5" t="s">
        <v>15</v>
      </c>
    </row>
    <row r="202" spans="1:3" ht="12.75">
      <c r="A202" s="34" t="s">
        <v>432</v>
      </c>
      <c r="B202" s="5" t="s">
        <v>33</v>
      </c>
      <c r="C202" s="5" t="s">
        <v>15</v>
      </c>
    </row>
    <row r="203" spans="1:3" ht="12.75">
      <c r="A203" s="34" t="s">
        <v>433</v>
      </c>
      <c r="B203" s="5" t="s">
        <v>125</v>
      </c>
      <c r="C203" s="5" t="s">
        <v>126</v>
      </c>
    </row>
    <row r="204" spans="1:3" ht="12.75">
      <c r="A204" s="34" t="s">
        <v>434</v>
      </c>
      <c r="B204" s="5" t="s">
        <v>29</v>
      </c>
      <c r="C204" s="5" t="s">
        <v>42</v>
      </c>
    </row>
    <row r="205" spans="1:3" ht="12.75">
      <c r="A205" s="34" t="s">
        <v>435</v>
      </c>
      <c r="B205" s="5" t="s">
        <v>12</v>
      </c>
      <c r="C205" s="5" t="s">
        <v>85</v>
      </c>
    </row>
    <row r="206" spans="1:3" ht="12.75">
      <c r="A206" s="34" t="s">
        <v>436</v>
      </c>
      <c r="B206" s="5" t="s">
        <v>12</v>
      </c>
      <c r="C206" s="5" t="s">
        <v>178</v>
      </c>
    </row>
    <row r="207" spans="1:3" ht="12.75">
      <c r="A207" s="34" t="s">
        <v>436</v>
      </c>
      <c r="B207" s="5" t="s">
        <v>12</v>
      </c>
      <c r="C207" s="5" t="s">
        <v>178</v>
      </c>
    </row>
    <row r="208" spans="1:3" ht="12.75">
      <c r="A208" s="34" t="s">
        <v>437</v>
      </c>
      <c r="B208" s="5" t="s">
        <v>12</v>
      </c>
      <c r="C208" s="5" t="s">
        <v>85</v>
      </c>
    </row>
    <row r="209" spans="1:3" ht="12.75">
      <c r="A209" s="34" t="s">
        <v>438</v>
      </c>
      <c r="B209" s="5" t="s">
        <v>29</v>
      </c>
      <c r="C209" s="5" t="s">
        <v>42</v>
      </c>
    </row>
    <row r="210" spans="1:3" ht="12.75">
      <c r="A210" s="34" t="s">
        <v>439</v>
      </c>
      <c r="B210" s="5" t="s">
        <v>12</v>
      </c>
      <c r="C210" s="5" t="s">
        <v>19</v>
      </c>
    </row>
    <row r="211" spans="1:3" ht="12.75">
      <c r="A211" s="34" t="s">
        <v>440</v>
      </c>
      <c r="B211" s="5" t="s">
        <v>33</v>
      </c>
      <c r="C211" s="5" t="s">
        <v>37</v>
      </c>
    </row>
    <row r="212" spans="1:3" ht="12.75">
      <c r="A212" s="34" t="s">
        <v>441</v>
      </c>
      <c r="B212" s="5" t="s">
        <v>33</v>
      </c>
      <c r="C212" s="5" t="s">
        <v>21</v>
      </c>
    </row>
    <row r="213" spans="1:3" ht="12.75">
      <c r="A213" s="34" t="s">
        <v>442</v>
      </c>
      <c r="B213" s="5" t="s">
        <v>157</v>
      </c>
      <c r="C213" s="5" t="s">
        <v>158</v>
      </c>
    </row>
    <row r="214" spans="1:3" ht="12.75">
      <c r="A214" s="34" t="s">
        <v>443</v>
      </c>
      <c r="B214" s="5" t="s">
        <v>125</v>
      </c>
      <c r="C214" s="5" t="s">
        <v>126</v>
      </c>
    </row>
    <row r="215" spans="1:3" ht="12.75">
      <c r="A215" s="34" t="s">
        <v>444</v>
      </c>
      <c r="B215" s="5" t="s">
        <v>87</v>
      </c>
      <c r="C215" s="5" t="s">
        <v>145</v>
      </c>
    </row>
    <row r="216" spans="1:3" ht="12.75">
      <c r="A216" s="34" t="s">
        <v>445</v>
      </c>
      <c r="B216" s="5" t="s">
        <v>87</v>
      </c>
      <c r="C216" s="5" t="s">
        <v>43</v>
      </c>
    </row>
    <row r="217" spans="1:3" ht="12.75">
      <c r="A217" s="34" t="s">
        <v>446</v>
      </c>
      <c r="B217" s="5" t="s">
        <v>125</v>
      </c>
      <c r="C217" s="5" t="s">
        <v>203</v>
      </c>
    </row>
    <row r="218" spans="1:3" ht="12.75">
      <c r="A218" s="34" t="s">
        <v>447</v>
      </c>
      <c r="B218" s="5" t="s">
        <v>125</v>
      </c>
      <c r="C218" s="5" t="s">
        <v>126</v>
      </c>
    </row>
    <row r="219" spans="1:3" ht="12.75">
      <c r="A219" s="34" t="s">
        <v>448</v>
      </c>
      <c r="B219" s="5" t="s">
        <v>138</v>
      </c>
      <c r="C219" s="5" t="s">
        <v>28</v>
      </c>
    </row>
    <row r="220" spans="1:3" ht="12.75">
      <c r="A220" s="34" t="s">
        <v>449</v>
      </c>
      <c r="B220" s="5" t="s">
        <v>143</v>
      </c>
      <c r="C220" s="5" t="s">
        <v>46</v>
      </c>
    </row>
    <row r="221" spans="1:3" ht="12.75">
      <c r="A221" s="34" t="s">
        <v>450</v>
      </c>
      <c r="B221" s="5" t="s">
        <v>143</v>
      </c>
      <c r="C221" s="5" t="s">
        <v>46</v>
      </c>
    </row>
    <row r="222" spans="1:3" ht="12.75">
      <c r="A222" s="34" t="s">
        <v>451</v>
      </c>
      <c r="B222" s="5" t="s">
        <v>143</v>
      </c>
      <c r="C222" s="5" t="s">
        <v>178</v>
      </c>
    </row>
    <row r="223" spans="1:3" ht="12.75">
      <c r="A223" s="34" t="s">
        <v>452</v>
      </c>
      <c r="B223" s="5" t="s">
        <v>143</v>
      </c>
      <c r="C223" s="5" t="s">
        <v>46</v>
      </c>
    </row>
    <row r="224" spans="1:3" ht="12.75">
      <c r="A224" s="34" t="s">
        <v>453</v>
      </c>
      <c r="B224" s="5" t="s">
        <v>143</v>
      </c>
      <c r="C224" s="5" t="s">
        <v>46</v>
      </c>
    </row>
    <row r="225" spans="1:3" ht="12.75">
      <c r="A225" s="34" t="s">
        <v>454</v>
      </c>
      <c r="B225" s="5" t="s">
        <v>168</v>
      </c>
      <c r="C225" s="5" t="s">
        <v>84</v>
      </c>
    </row>
    <row r="226" spans="1:3" ht="12.75">
      <c r="A226" s="34" t="s">
        <v>454</v>
      </c>
      <c r="B226" s="5" t="s">
        <v>168</v>
      </c>
      <c r="C226" s="5" t="s">
        <v>84</v>
      </c>
    </row>
    <row r="227" spans="1:3" ht="12.75">
      <c r="A227" s="34" t="s">
        <v>455</v>
      </c>
      <c r="B227" s="5" t="s">
        <v>185</v>
      </c>
      <c r="C227" s="5" t="s">
        <v>203</v>
      </c>
    </row>
    <row r="228" spans="1:3" ht="12.75">
      <c r="A228" s="34" t="s">
        <v>456</v>
      </c>
      <c r="B228" s="5" t="s">
        <v>184</v>
      </c>
      <c r="C228" s="5" t="s">
        <v>85</v>
      </c>
    </row>
    <row r="229" spans="1:3" ht="12.75">
      <c r="A229" s="34" t="s">
        <v>457</v>
      </c>
      <c r="B229" s="5" t="s">
        <v>186</v>
      </c>
      <c r="C229" s="5" t="s">
        <v>13</v>
      </c>
    </row>
    <row r="230" spans="1:3" ht="12.75">
      <c r="A230" s="34" t="s">
        <v>458</v>
      </c>
      <c r="B230" s="5" t="s">
        <v>186</v>
      </c>
      <c r="C230" s="5" t="s">
        <v>13</v>
      </c>
    </row>
    <row r="231" spans="1:3" ht="12.75">
      <c r="A231" s="34" t="s">
        <v>459</v>
      </c>
      <c r="B231" s="5" t="s">
        <v>186</v>
      </c>
      <c r="C231" s="5" t="s">
        <v>252</v>
      </c>
    </row>
    <row r="232" spans="1:3" ht="12.75">
      <c r="A232" s="34" t="s">
        <v>460</v>
      </c>
      <c r="B232" s="5" t="s">
        <v>185</v>
      </c>
      <c r="C232" s="5" t="s">
        <v>203</v>
      </c>
    </row>
    <row r="233" spans="1:3" ht="12.75">
      <c r="A233" s="34" t="s">
        <v>461</v>
      </c>
      <c r="B233" s="5" t="s">
        <v>186</v>
      </c>
      <c r="C233" s="5" t="s">
        <v>144</v>
      </c>
    </row>
    <row r="234" spans="1:3" ht="12.75">
      <c r="A234" s="34" t="s">
        <v>462</v>
      </c>
      <c r="B234" s="5" t="s">
        <v>223</v>
      </c>
      <c r="C234" s="5" t="s">
        <v>145</v>
      </c>
    </row>
    <row r="235" spans="1:3" ht="12.75">
      <c r="A235" s="34" t="s">
        <v>463</v>
      </c>
      <c r="B235" s="5" t="s">
        <v>223</v>
      </c>
      <c r="C235" s="5" t="s">
        <v>145</v>
      </c>
    </row>
    <row r="236" spans="1:3" ht="12.75">
      <c r="A236" s="34" t="s">
        <v>463</v>
      </c>
      <c r="B236" s="5" t="s">
        <v>223</v>
      </c>
      <c r="C236" s="5" t="s">
        <v>145</v>
      </c>
    </row>
    <row r="237" spans="1:3" ht="12.75">
      <c r="A237" s="34" t="s">
        <v>464</v>
      </c>
      <c r="B237" s="5" t="s">
        <v>223</v>
      </c>
      <c r="C237" s="5" t="s">
        <v>145</v>
      </c>
    </row>
    <row r="238" spans="1:3" ht="12.75">
      <c r="A238" s="34" t="s">
        <v>464</v>
      </c>
      <c r="B238" s="5" t="s">
        <v>223</v>
      </c>
      <c r="C238" s="5" t="s">
        <v>145</v>
      </c>
    </row>
    <row r="239" spans="1:3" ht="12.75">
      <c r="A239" s="34" t="s">
        <v>465</v>
      </c>
      <c r="B239" s="5" t="s">
        <v>338</v>
      </c>
      <c r="C239" s="5" t="s">
        <v>144</v>
      </c>
    </row>
    <row r="240" spans="1:3" ht="12.75">
      <c r="A240" s="34" t="s">
        <v>466</v>
      </c>
      <c r="B240" s="5" t="s">
        <v>338</v>
      </c>
      <c r="C240" s="5" t="s">
        <v>144</v>
      </c>
    </row>
    <row r="241" spans="1:3" ht="12.75">
      <c r="A241" s="34" t="s">
        <v>467</v>
      </c>
      <c r="B241" s="5" t="s">
        <v>44</v>
      </c>
      <c r="C241" s="5" t="s">
        <v>42</v>
      </c>
    </row>
    <row r="242" spans="1:3" ht="12.75">
      <c r="A242" s="34" t="s">
        <v>468</v>
      </c>
      <c r="B242" s="5" t="s">
        <v>47</v>
      </c>
      <c r="C242" s="5" t="s">
        <v>48</v>
      </c>
    </row>
    <row r="243" spans="1:3" ht="12.75">
      <c r="A243" s="34" t="s">
        <v>469</v>
      </c>
      <c r="B243" s="5" t="s">
        <v>18</v>
      </c>
      <c r="C243" s="5" t="s">
        <v>178</v>
      </c>
    </row>
    <row r="244" spans="1:3" ht="12.75">
      <c r="A244" s="34" t="s">
        <v>469</v>
      </c>
      <c r="B244" s="5" t="s">
        <v>18</v>
      </c>
      <c r="C244" s="5" t="s">
        <v>178</v>
      </c>
    </row>
    <row r="245" spans="1:3" ht="12.75">
      <c r="A245" s="34" t="s">
        <v>470</v>
      </c>
      <c r="B245" s="5" t="s">
        <v>65</v>
      </c>
      <c r="C245" s="5" t="s">
        <v>178</v>
      </c>
    </row>
    <row r="246" spans="1:3" ht="12.75">
      <c r="A246" s="34" t="s">
        <v>471</v>
      </c>
      <c r="B246" s="5" t="s">
        <v>39</v>
      </c>
      <c r="C246" s="5" t="s">
        <v>160</v>
      </c>
    </row>
    <row r="247" spans="1:3" ht="12.75">
      <c r="A247" s="34" t="s">
        <v>472</v>
      </c>
      <c r="B247" s="5" t="s">
        <v>130</v>
      </c>
      <c r="C247" s="5" t="s">
        <v>131</v>
      </c>
    </row>
    <row r="248" spans="1:3" ht="12.75">
      <c r="A248" s="34" t="s">
        <v>473</v>
      </c>
      <c r="B248" s="5" t="s">
        <v>45</v>
      </c>
      <c r="C248" s="5" t="s">
        <v>46</v>
      </c>
    </row>
    <row r="249" spans="1:3" ht="12.75">
      <c r="A249" s="34" t="s">
        <v>473</v>
      </c>
      <c r="B249" s="5" t="s">
        <v>45</v>
      </c>
      <c r="C249" s="5" t="s">
        <v>46</v>
      </c>
    </row>
    <row r="250" spans="1:3" ht="12.75">
      <c r="A250" s="34" t="s">
        <v>474</v>
      </c>
      <c r="B250" s="5" t="s">
        <v>49</v>
      </c>
      <c r="C250" s="5" t="s">
        <v>181</v>
      </c>
    </row>
    <row r="251" spans="1:3" ht="12.75">
      <c r="A251" s="34" t="s">
        <v>475</v>
      </c>
      <c r="B251" s="5" t="s">
        <v>53</v>
      </c>
      <c r="C251" s="5" t="s">
        <v>54</v>
      </c>
    </row>
    <row r="252" spans="1:3" ht="12.75">
      <c r="A252" s="34" t="s">
        <v>475</v>
      </c>
      <c r="B252" s="5" t="s">
        <v>53</v>
      </c>
      <c r="C252" s="5" t="s">
        <v>54</v>
      </c>
    </row>
    <row r="253" spans="1:3" ht="12.75">
      <c r="A253" s="34" t="s">
        <v>476</v>
      </c>
      <c r="B253" s="5" t="s">
        <v>86</v>
      </c>
      <c r="C253" s="5" t="s">
        <v>84</v>
      </c>
    </row>
    <row r="254" spans="1:3" ht="12.75">
      <c r="A254" s="34" t="s">
        <v>476</v>
      </c>
      <c r="B254" s="5" t="s">
        <v>86</v>
      </c>
      <c r="C254" s="5" t="s">
        <v>84</v>
      </c>
    </row>
    <row r="255" spans="1:3" ht="12.75">
      <c r="A255" s="34" t="s">
        <v>477</v>
      </c>
      <c r="B255" s="5" t="s">
        <v>59</v>
      </c>
      <c r="C255" s="5" t="s">
        <v>204</v>
      </c>
    </row>
    <row r="256" spans="1:3" ht="12.75">
      <c r="A256" s="34" t="s">
        <v>478</v>
      </c>
      <c r="B256" s="5" t="s">
        <v>128</v>
      </c>
      <c r="C256" s="5" t="s">
        <v>129</v>
      </c>
    </row>
    <row r="257" spans="1:3" ht="12.75">
      <c r="A257" s="34" t="s">
        <v>478</v>
      </c>
      <c r="B257" s="5" t="s">
        <v>128</v>
      </c>
      <c r="C257" s="5" t="s">
        <v>129</v>
      </c>
    </row>
    <row r="258" spans="1:3" ht="12.75">
      <c r="A258" s="34" t="s">
        <v>479</v>
      </c>
      <c r="B258" s="5" t="s">
        <v>149</v>
      </c>
      <c r="C258" s="5" t="s">
        <v>187</v>
      </c>
    </row>
    <row r="259" spans="1:3" ht="12.75">
      <c r="A259" s="34" t="s">
        <v>480</v>
      </c>
      <c r="B259" s="5" t="s">
        <v>172</v>
      </c>
      <c r="C259" s="5" t="s">
        <v>174</v>
      </c>
    </row>
    <row r="260" spans="1:3" ht="12.75">
      <c r="A260" s="34" t="s">
        <v>481</v>
      </c>
      <c r="B260" s="5" t="s">
        <v>175</v>
      </c>
      <c r="C260" s="5" t="s">
        <v>205</v>
      </c>
    </row>
    <row r="261" spans="1:3" ht="12.75">
      <c r="A261" s="34" t="s">
        <v>482</v>
      </c>
      <c r="B261" s="5" t="s">
        <v>186</v>
      </c>
      <c r="C261" s="5" t="s">
        <v>206</v>
      </c>
    </row>
    <row r="262" spans="1:3" ht="12.75">
      <c r="A262" s="34" t="s">
        <v>482</v>
      </c>
      <c r="B262" s="5" t="s">
        <v>186</v>
      </c>
      <c r="C262" s="5" t="s">
        <v>206</v>
      </c>
    </row>
    <row r="263" spans="1:3" ht="12.75">
      <c r="A263" s="34" t="s">
        <v>483</v>
      </c>
      <c r="B263" s="5" t="s">
        <v>207</v>
      </c>
      <c r="C263" s="5" t="s">
        <v>82</v>
      </c>
    </row>
    <row r="264" spans="1:3" ht="12.75">
      <c r="A264" s="34" t="s">
        <v>484</v>
      </c>
      <c r="B264" s="5" t="s">
        <v>51</v>
      </c>
      <c r="C264" s="5" t="s">
        <v>52</v>
      </c>
    </row>
    <row r="265" spans="1:3" ht="12.75">
      <c r="A265" s="34" t="s">
        <v>485</v>
      </c>
      <c r="B265" s="5" t="s">
        <v>113</v>
      </c>
      <c r="C265" s="5" t="s">
        <v>114</v>
      </c>
    </row>
    <row r="266" spans="1:3" ht="12.75">
      <c r="A266" s="34" t="s">
        <v>486</v>
      </c>
      <c r="B266" s="5" t="s">
        <v>57</v>
      </c>
      <c r="C266" s="5" t="s">
        <v>206</v>
      </c>
    </row>
    <row r="267" spans="1:3" ht="12.75">
      <c r="A267" s="34" t="s">
        <v>487</v>
      </c>
      <c r="B267" s="5" t="s">
        <v>26</v>
      </c>
      <c r="C267" s="5" t="s">
        <v>25</v>
      </c>
    </row>
    <row r="268" spans="1:3" ht="12.75">
      <c r="A268" s="34" t="s">
        <v>487</v>
      </c>
      <c r="B268" s="5" t="s">
        <v>26</v>
      </c>
      <c r="C268" s="5" t="s">
        <v>25</v>
      </c>
    </row>
    <row r="269" spans="1:3" ht="12.75">
      <c r="A269" s="34" t="s">
        <v>488</v>
      </c>
      <c r="B269" s="5" t="s">
        <v>33</v>
      </c>
      <c r="C269" s="5" t="s">
        <v>206</v>
      </c>
    </row>
    <row r="270" spans="1:3" ht="12.75">
      <c r="A270" s="34" t="s">
        <v>489</v>
      </c>
      <c r="B270" s="5" t="s">
        <v>68</v>
      </c>
      <c r="C270" s="5" t="s">
        <v>46</v>
      </c>
    </row>
    <row r="271" spans="1:3" ht="12.75">
      <c r="A271" s="34" t="s">
        <v>490</v>
      </c>
      <c r="B271" s="5" t="s">
        <v>125</v>
      </c>
      <c r="C271" s="5" t="s">
        <v>30</v>
      </c>
    </row>
    <row r="272" spans="1:3" ht="12.75">
      <c r="A272" s="34" t="s">
        <v>491</v>
      </c>
      <c r="B272" s="5" t="s">
        <v>87</v>
      </c>
      <c r="C272" s="5" t="s">
        <v>37</v>
      </c>
    </row>
    <row r="273" spans="1:3" ht="12.75">
      <c r="A273" s="34" t="s">
        <v>491</v>
      </c>
      <c r="B273" s="5" t="s">
        <v>87</v>
      </c>
      <c r="C273" s="5" t="s">
        <v>37</v>
      </c>
    </row>
    <row r="274" spans="1:3" ht="12.75">
      <c r="A274" s="34" t="s">
        <v>492</v>
      </c>
      <c r="B274" s="5" t="s">
        <v>168</v>
      </c>
      <c r="C274" s="5" t="s">
        <v>160</v>
      </c>
    </row>
    <row r="275" spans="1:3" ht="12.75">
      <c r="A275" s="34" t="s">
        <v>492</v>
      </c>
      <c r="B275" s="5" t="s">
        <v>168</v>
      </c>
      <c r="C275" s="5" t="s">
        <v>160</v>
      </c>
    </row>
    <row r="276" spans="1:3" ht="12.75">
      <c r="A276" s="34" t="s">
        <v>493</v>
      </c>
      <c r="B276" s="5" t="s">
        <v>159</v>
      </c>
      <c r="C276" s="5" t="s">
        <v>160</v>
      </c>
    </row>
    <row r="277" spans="1:3" ht="12.75">
      <c r="A277" s="34" t="s">
        <v>493</v>
      </c>
      <c r="B277" s="5" t="s">
        <v>159</v>
      </c>
      <c r="C277" s="5" t="s">
        <v>160</v>
      </c>
    </row>
    <row r="278" spans="1:3" ht="12.75">
      <c r="A278" s="34" t="s">
        <v>493</v>
      </c>
      <c r="B278" s="5" t="s">
        <v>159</v>
      </c>
      <c r="C278" s="5" t="s">
        <v>160</v>
      </c>
    </row>
    <row r="279" spans="1:3" ht="12.75">
      <c r="A279" s="34" t="s">
        <v>494</v>
      </c>
      <c r="B279" s="5" t="s">
        <v>207</v>
      </c>
      <c r="C279" s="5" t="s">
        <v>82</v>
      </c>
    </row>
    <row r="280" spans="1:3" ht="12.75">
      <c r="A280" s="34" t="s">
        <v>494</v>
      </c>
      <c r="B280" s="5" t="s">
        <v>207</v>
      </c>
      <c r="C280" s="5" t="s">
        <v>82</v>
      </c>
    </row>
    <row r="281" spans="1:3" ht="12.75">
      <c r="A281" s="34" t="s">
        <v>495</v>
      </c>
      <c r="B281" s="5" t="s">
        <v>249</v>
      </c>
      <c r="C281" s="5" t="s">
        <v>202</v>
      </c>
    </row>
    <row r="282" spans="1:3" ht="12.75">
      <c r="A282" s="34" t="s">
        <v>495</v>
      </c>
      <c r="B282" s="5" t="s">
        <v>249</v>
      </c>
      <c r="C282" s="5" t="s">
        <v>202</v>
      </c>
    </row>
    <row r="283" spans="1:3" ht="12.75">
      <c r="A283" s="34" t="s">
        <v>496</v>
      </c>
      <c r="B283" s="5" t="s">
        <v>107</v>
      </c>
      <c r="C283" s="5" t="s">
        <v>108</v>
      </c>
    </row>
    <row r="284" spans="1:3" ht="12.75">
      <c r="A284" s="34" t="s">
        <v>497</v>
      </c>
      <c r="B284" s="5" t="s">
        <v>143</v>
      </c>
      <c r="C284" s="5" t="s">
        <v>144</v>
      </c>
    </row>
    <row r="285" spans="1:3" ht="12.75">
      <c r="A285" s="34" t="s">
        <v>498</v>
      </c>
      <c r="B285" s="5" t="s">
        <v>188</v>
      </c>
      <c r="C285" s="5" t="s">
        <v>82</v>
      </c>
    </row>
    <row r="286" spans="1:3" ht="12.75">
      <c r="A286" s="34" t="s">
        <v>499</v>
      </c>
      <c r="B286" s="5" t="s">
        <v>208</v>
      </c>
      <c r="C286" s="5" t="s">
        <v>233</v>
      </c>
    </row>
    <row r="287" spans="1:3" ht="12.75">
      <c r="A287" s="34" t="s">
        <v>500</v>
      </c>
      <c r="B287" s="5" t="s">
        <v>208</v>
      </c>
      <c r="C287" s="5" t="s">
        <v>209</v>
      </c>
    </row>
    <row r="288" spans="1:3" ht="12.75">
      <c r="A288" s="34" t="s">
        <v>501</v>
      </c>
      <c r="B288" s="5" t="s">
        <v>185</v>
      </c>
      <c r="C288" s="5" t="s">
        <v>56</v>
      </c>
    </row>
    <row r="289" spans="1:3" ht="12.75">
      <c r="A289" s="34" t="s">
        <v>502</v>
      </c>
      <c r="B289" s="5" t="s">
        <v>24</v>
      </c>
      <c r="C289" s="5" t="s">
        <v>35</v>
      </c>
    </row>
    <row r="290" spans="1:3" ht="12.75">
      <c r="A290" s="34" t="s">
        <v>503</v>
      </c>
      <c r="B290" s="5" t="s">
        <v>34</v>
      </c>
      <c r="C290" s="5" t="s">
        <v>147</v>
      </c>
    </row>
    <row r="291" spans="1:3" ht="12.75">
      <c r="A291" s="34" t="s">
        <v>504</v>
      </c>
      <c r="B291" s="5" t="s">
        <v>38</v>
      </c>
      <c r="C291" s="5" t="s">
        <v>204</v>
      </c>
    </row>
    <row r="292" spans="1:3" ht="12.75">
      <c r="A292" s="34" t="s">
        <v>505</v>
      </c>
      <c r="B292" s="5" t="s">
        <v>34</v>
      </c>
      <c r="C292" s="5" t="s">
        <v>19</v>
      </c>
    </row>
    <row r="293" spans="1:3" ht="12.75">
      <c r="A293" s="34" t="s">
        <v>506</v>
      </c>
      <c r="B293" s="5" t="s">
        <v>99</v>
      </c>
      <c r="C293" s="5" t="s">
        <v>19</v>
      </c>
    </row>
    <row r="294" spans="1:3" ht="12.75">
      <c r="A294" s="34" t="s">
        <v>507</v>
      </c>
      <c r="B294" s="5" t="s">
        <v>65</v>
      </c>
      <c r="C294" s="5" t="s">
        <v>25</v>
      </c>
    </row>
    <row r="295" spans="1:3" ht="12.75">
      <c r="A295" s="34" t="s">
        <v>508</v>
      </c>
      <c r="B295" s="5" t="s">
        <v>100</v>
      </c>
      <c r="C295" s="5" t="s">
        <v>15</v>
      </c>
    </row>
    <row r="296" spans="1:3" ht="12.75">
      <c r="A296" s="34" t="s">
        <v>509</v>
      </c>
      <c r="B296" s="5" t="s">
        <v>55</v>
      </c>
      <c r="C296" s="5" t="s">
        <v>127</v>
      </c>
    </row>
    <row r="297" spans="1:3" ht="12.75">
      <c r="A297" s="34" t="s">
        <v>510</v>
      </c>
      <c r="B297" s="5" t="s">
        <v>87</v>
      </c>
      <c r="C297" s="5" t="s">
        <v>28</v>
      </c>
    </row>
    <row r="298" spans="1:3" ht="12.75">
      <c r="A298" s="34" t="s">
        <v>511</v>
      </c>
      <c r="B298" s="5" t="s">
        <v>87</v>
      </c>
      <c r="C298" s="5" t="s">
        <v>160</v>
      </c>
    </row>
    <row r="299" spans="1:3" ht="12.75">
      <c r="A299" s="34" t="s">
        <v>512</v>
      </c>
      <c r="B299" s="5" t="s">
        <v>87</v>
      </c>
      <c r="C299" s="5" t="s">
        <v>147</v>
      </c>
    </row>
    <row r="300" spans="1:3" ht="12.75">
      <c r="A300" s="34" t="s">
        <v>513</v>
      </c>
      <c r="B300" s="5" t="s">
        <v>138</v>
      </c>
      <c r="C300" s="5" t="s">
        <v>37</v>
      </c>
    </row>
    <row r="301" spans="1:3" ht="12.75">
      <c r="A301" s="34" t="s">
        <v>514</v>
      </c>
      <c r="B301" s="5" t="s">
        <v>163</v>
      </c>
      <c r="C301" s="5" t="s">
        <v>164</v>
      </c>
    </row>
    <row r="302" spans="1:3" ht="12.75">
      <c r="A302" s="34" t="s">
        <v>515</v>
      </c>
      <c r="B302" s="5" t="s">
        <v>159</v>
      </c>
      <c r="C302" s="5" t="s">
        <v>178</v>
      </c>
    </row>
    <row r="303" spans="1:3" ht="12.75">
      <c r="A303" s="34" t="s">
        <v>516</v>
      </c>
      <c r="B303" s="5" t="s">
        <v>171</v>
      </c>
      <c r="C303" s="5" t="s">
        <v>201</v>
      </c>
    </row>
    <row r="304" spans="1:3" ht="12.75">
      <c r="A304" s="34" t="s">
        <v>517</v>
      </c>
      <c r="B304" s="5" t="s">
        <v>87</v>
      </c>
      <c r="C304" s="5" t="s">
        <v>147</v>
      </c>
    </row>
    <row r="305" spans="1:3" ht="12.75">
      <c r="A305" s="34" t="s">
        <v>518</v>
      </c>
      <c r="B305" s="5" t="s">
        <v>207</v>
      </c>
      <c r="C305" s="5" t="s">
        <v>82</v>
      </c>
    </row>
    <row r="306" spans="1:3" ht="12.75">
      <c r="A306" s="34" t="s">
        <v>519</v>
      </c>
      <c r="B306" s="5" t="s">
        <v>335</v>
      </c>
      <c r="C306" s="5" t="s">
        <v>85</v>
      </c>
    </row>
    <row r="307" spans="1:3" ht="12.75">
      <c r="A307" s="34" t="s">
        <v>520</v>
      </c>
      <c r="B307" s="5" t="s">
        <v>223</v>
      </c>
      <c r="C307" s="5" t="s">
        <v>145</v>
      </c>
    </row>
    <row r="308" spans="1:3" ht="12.75">
      <c r="A308" s="34" t="s">
        <v>521</v>
      </c>
      <c r="B308" s="5" t="s">
        <v>223</v>
      </c>
      <c r="C308" s="5" t="s">
        <v>145</v>
      </c>
    </row>
    <row r="309" spans="1:3" ht="12.75">
      <c r="A309" s="34" t="s">
        <v>522</v>
      </c>
      <c r="B309" s="5" t="s">
        <v>69</v>
      </c>
      <c r="C309" s="5" t="s">
        <v>15</v>
      </c>
    </row>
    <row r="310" spans="1:3" ht="12.75">
      <c r="A310" s="34" t="s">
        <v>523</v>
      </c>
      <c r="B310" s="5" t="s">
        <v>71</v>
      </c>
      <c r="C310" s="5" t="s">
        <v>253</v>
      </c>
    </row>
    <row r="311" spans="1:3" ht="12.75">
      <c r="A311" s="34" t="s">
        <v>524</v>
      </c>
      <c r="B311" s="5" t="s">
        <v>89</v>
      </c>
      <c r="C311" s="5" t="s">
        <v>15</v>
      </c>
    </row>
    <row r="312" spans="1:3" ht="12.75">
      <c r="A312" s="34" t="s">
        <v>525</v>
      </c>
      <c r="B312" s="5" t="s">
        <v>34</v>
      </c>
      <c r="C312" s="5" t="s">
        <v>15</v>
      </c>
    </row>
    <row r="313" spans="1:3" ht="12.75">
      <c r="A313" s="34" t="s">
        <v>525</v>
      </c>
      <c r="B313" s="5" t="s">
        <v>34</v>
      </c>
      <c r="C313" s="5" t="s">
        <v>15</v>
      </c>
    </row>
    <row r="314" spans="1:3" ht="12.75">
      <c r="A314" s="34" t="s">
        <v>526</v>
      </c>
      <c r="B314" s="5" t="s">
        <v>24</v>
      </c>
      <c r="C314" s="5" t="s">
        <v>15</v>
      </c>
    </row>
    <row r="315" spans="1:3" ht="12.75">
      <c r="A315" s="34" t="s">
        <v>527</v>
      </c>
      <c r="B315" s="5" t="s">
        <v>34</v>
      </c>
      <c r="C315" s="5" t="s">
        <v>15</v>
      </c>
    </row>
    <row r="316" spans="1:3" ht="12.75">
      <c r="A316" s="34" t="s">
        <v>527</v>
      </c>
      <c r="B316" s="5" t="s">
        <v>34</v>
      </c>
      <c r="C316" s="5" t="s">
        <v>15</v>
      </c>
    </row>
    <row r="317" spans="1:3" ht="12.75">
      <c r="A317" s="34" t="s">
        <v>528</v>
      </c>
      <c r="B317" s="5" t="s">
        <v>69</v>
      </c>
      <c r="C317" s="5" t="s">
        <v>43</v>
      </c>
    </row>
    <row r="318" spans="1:3" ht="12.75">
      <c r="A318" s="34" t="s">
        <v>528</v>
      </c>
      <c r="B318" s="5" t="s">
        <v>69</v>
      </c>
      <c r="C318" s="5" t="s">
        <v>43</v>
      </c>
    </row>
    <row r="319" spans="1:3" ht="12.75">
      <c r="A319" s="34" t="s">
        <v>528</v>
      </c>
      <c r="B319" s="5" t="s">
        <v>69</v>
      </c>
      <c r="C319" s="5" t="s">
        <v>43</v>
      </c>
    </row>
    <row r="320" spans="1:3" ht="12.75">
      <c r="A320" s="34" t="s">
        <v>529</v>
      </c>
      <c r="B320" s="5" t="s">
        <v>34</v>
      </c>
      <c r="C320" s="5" t="s">
        <v>530</v>
      </c>
    </row>
    <row r="321" spans="1:3" ht="12.75">
      <c r="A321" s="34" t="s">
        <v>531</v>
      </c>
      <c r="B321" s="5" t="s">
        <v>33</v>
      </c>
      <c r="C321" s="5" t="s">
        <v>21</v>
      </c>
    </row>
    <row r="322" spans="1:3" ht="12.75">
      <c r="A322" s="34" t="s">
        <v>531</v>
      </c>
      <c r="B322" s="5" t="s">
        <v>33</v>
      </c>
      <c r="C322" s="5" t="s">
        <v>21</v>
      </c>
    </row>
    <row r="323" spans="1:3" ht="12.75">
      <c r="A323" s="34" t="s">
        <v>531</v>
      </c>
      <c r="B323" s="5" t="s">
        <v>33</v>
      </c>
      <c r="C323" s="5" t="s">
        <v>21</v>
      </c>
    </row>
    <row r="324" spans="1:3" ht="12.75">
      <c r="A324" s="34" t="s">
        <v>531</v>
      </c>
      <c r="B324" s="5" t="s">
        <v>33</v>
      </c>
      <c r="C324" s="5" t="s">
        <v>21</v>
      </c>
    </row>
    <row r="325" spans="1:3" ht="12.75">
      <c r="A325" s="34" t="s">
        <v>532</v>
      </c>
      <c r="B325" s="5" t="s">
        <v>88</v>
      </c>
      <c r="C325" s="5" t="s">
        <v>204</v>
      </c>
    </row>
    <row r="326" spans="1:3" ht="12.75">
      <c r="A326" s="34" t="s">
        <v>533</v>
      </c>
      <c r="B326" s="5" t="s">
        <v>89</v>
      </c>
      <c r="C326" s="5" t="s">
        <v>84</v>
      </c>
    </row>
    <row r="327" spans="1:3" ht="12.75">
      <c r="A327" s="34" t="s">
        <v>533</v>
      </c>
      <c r="B327" s="5" t="s">
        <v>89</v>
      </c>
      <c r="C327" s="5" t="s">
        <v>84</v>
      </c>
    </row>
    <row r="328" spans="1:3" ht="12.75">
      <c r="A328" s="34" t="s">
        <v>534</v>
      </c>
      <c r="B328" s="5" t="s">
        <v>33</v>
      </c>
      <c r="C328" s="5" t="s">
        <v>21</v>
      </c>
    </row>
    <row r="329" spans="1:3" ht="12.75">
      <c r="A329" s="34" t="s">
        <v>534</v>
      </c>
      <c r="B329" s="5" t="s">
        <v>33</v>
      </c>
      <c r="C329" s="5" t="s">
        <v>21</v>
      </c>
    </row>
    <row r="330" spans="1:3" ht="12.75">
      <c r="A330" s="34" t="s">
        <v>535</v>
      </c>
      <c r="B330" s="5" t="s">
        <v>64</v>
      </c>
      <c r="C330" s="5" t="s">
        <v>21</v>
      </c>
    </row>
    <row r="331" spans="1:3" ht="12.75">
      <c r="A331" s="34" t="s">
        <v>535</v>
      </c>
      <c r="B331" s="5" t="s">
        <v>64</v>
      </c>
      <c r="C331" s="5" t="s">
        <v>21</v>
      </c>
    </row>
    <row r="332" spans="1:3" ht="12.75">
      <c r="A332" s="34" t="s">
        <v>536</v>
      </c>
      <c r="B332" s="5" t="s">
        <v>33</v>
      </c>
      <c r="C332" s="5" t="s">
        <v>21</v>
      </c>
    </row>
    <row r="333" spans="1:3" ht="12.75">
      <c r="A333" s="34" t="s">
        <v>536</v>
      </c>
      <c r="B333" s="5" t="s">
        <v>33</v>
      </c>
      <c r="C333" s="5" t="s">
        <v>21</v>
      </c>
    </row>
    <row r="334" spans="1:3" ht="12.75">
      <c r="A334" s="34" t="s">
        <v>537</v>
      </c>
      <c r="B334" s="5" t="s">
        <v>33</v>
      </c>
      <c r="C334" s="5" t="s">
        <v>21</v>
      </c>
    </row>
    <row r="335" spans="1:3" ht="12.75">
      <c r="A335" s="34" t="s">
        <v>537</v>
      </c>
      <c r="B335" s="5" t="s">
        <v>33</v>
      </c>
      <c r="C335" s="5" t="s">
        <v>21</v>
      </c>
    </row>
    <row r="336" spans="1:3" ht="12.75">
      <c r="A336" s="34" t="s">
        <v>538</v>
      </c>
      <c r="B336" s="5" t="s">
        <v>91</v>
      </c>
      <c r="C336" s="5" t="s">
        <v>21</v>
      </c>
    </row>
    <row r="337" spans="1:3" ht="12.75">
      <c r="A337" s="34" t="s">
        <v>539</v>
      </c>
      <c r="B337" s="5" t="s">
        <v>123</v>
      </c>
      <c r="C337" s="5" t="s">
        <v>115</v>
      </c>
    </row>
    <row r="338" spans="1:3" ht="12.75">
      <c r="A338" s="34" t="s">
        <v>540</v>
      </c>
      <c r="B338" s="5" t="s">
        <v>92</v>
      </c>
      <c r="C338" s="5" t="s">
        <v>61</v>
      </c>
    </row>
    <row r="339" spans="1:3" ht="12.75">
      <c r="A339" s="34" t="s">
        <v>541</v>
      </c>
      <c r="B339" s="5" t="s">
        <v>33</v>
      </c>
      <c r="C339" s="5" t="s">
        <v>21</v>
      </c>
    </row>
    <row r="340" spans="1:3" ht="12.75">
      <c r="A340" s="34" t="s">
        <v>542</v>
      </c>
      <c r="B340" s="5" t="s">
        <v>95</v>
      </c>
      <c r="C340" s="5" t="s">
        <v>96</v>
      </c>
    </row>
    <row r="341" spans="1:3" ht="12.75">
      <c r="A341" s="34" t="s">
        <v>543</v>
      </c>
      <c r="B341" s="5" t="s">
        <v>98</v>
      </c>
      <c r="C341" s="5" t="s">
        <v>37</v>
      </c>
    </row>
    <row r="342" spans="1:3" ht="12.75">
      <c r="A342" s="34" t="s">
        <v>544</v>
      </c>
      <c r="B342" s="5" t="s">
        <v>103</v>
      </c>
      <c r="C342" s="5" t="s">
        <v>104</v>
      </c>
    </row>
    <row r="343" spans="1:3" ht="12.75">
      <c r="A343" s="34" t="s">
        <v>545</v>
      </c>
      <c r="B343" s="5" t="s">
        <v>119</v>
      </c>
      <c r="C343" s="5" t="s">
        <v>15</v>
      </c>
    </row>
    <row r="344" spans="1:3" ht="12.75">
      <c r="A344" s="34" t="s">
        <v>546</v>
      </c>
      <c r="B344" s="5" t="s">
        <v>75</v>
      </c>
      <c r="C344" s="5" t="s">
        <v>66</v>
      </c>
    </row>
    <row r="345" spans="1:3" ht="12.75">
      <c r="A345" s="34" t="s">
        <v>547</v>
      </c>
      <c r="B345" s="5" t="s">
        <v>73</v>
      </c>
      <c r="C345" s="5" t="s">
        <v>13</v>
      </c>
    </row>
    <row r="346" spans="1:3" ht="12.75">
      <c r="A346" s="34" t="s">
        <v>548</v>
      </c>
      <c r="B346" s="5" t="s">
        <v>111</v>
      </c>
      <c r="C346" s="5" t="s">
        <v>112</v>
      </c>
    </row>
    <row r="347" spans="1:3" ht="12.75">
      <c r="A347" s="34" t="s">
        <v>549</v>
      </c>
      <c r="B347" s="5" t="s">
        <v>117</v>
      </c>
      <c r="C347" s="5" t="s">
        <v>61</v>
      </c>
    </row>
    <row r="348" spans="1:3" ht="12.75">
      <c r="A348" s="34" t="s">
        <v>550</v>
      </c>
      <c r="B348" s="5" t="s">
        <v>57</v>
      </c>
      <c r="C348" s="5" t="s">
        <v>15</v>
      </c>
    </row>
    <row r="349" spans="1:3" ht="12.75">
      <c r="A349" s="34" t="s">
        <v>551</v>
      </c>
      <c r="B349" s="5" t="s">
        <v>87</v>
      </c>
      <c r="C349" s="5" t="s">
        <v>28</v>
      </c>
    </row>
    <row r="350" spans="1:3" ht="12.75">
      <c r="A350" s="34" t="s">
        <v>551</v>
      </c>
      <c r="B350" s="5" t="s">
        <v>87</v>
      </c>
      <c r="C350" s="5" t="s">
        <v>28</v>
      </c>
    </row>
    <row r="351" spans="1:3" ht="12.75">
      <c r="A351" s="34" t="s">
        <v>552</v>
      </c>
      <c r="B351" s="5" t="s">
        <v>87</v>
      </c>
      <c r="C351" s="5" t="s">
        <v>43</v>
      </c>
    </row>
    <row r="352" spans="1:3" ht="12.75">
      <c r="A352" s="34" t="s">
        <v>553</v>
      </c>
      <c r="B352" s="5" t="s">
        <v>87</v>
      </c>
      <c r="C352" s="5" t="s">
        <v>46</v>
      </c>
    </row>
    <row r="353" spans="1:3" ht="12.75">
      <c r="A353" s="34" t="s">
        <v>553</v>
      </c>
      <c r="B353" s="5" t="s">
        <v>87</v>
      </c>
      <c r="C353" s="5" t="s">
        <v>46</v>
      </c>
    </row>
    <row r="354" spans="1:3" ht="12.75">
      <c r="A354" s="34" t="s">
        <v>553</v>
      </c>
      <c r="B354" s="5" t="s">
        <v>87</v>
      </c>
      <c r="C354" s="5" t="s">
        <v>46</v>
      </c>
    </row>
    <row r="355" spans="1:3" ht="12.75">
      <c r="A355" s="34" t="s">
        <v>554</v>
      </c>
      <c r="B355" s="5" t="s">
        <v>57</v>
      </c>
      <c r="C355" s="5" t="s">
        <v>134</v>
      </c>
    </row>
    <row r="356" spans="1:3" ht="12.75">
      <c r="A356" s="34" t="s">
        <v>555</v>
      </c>
      <c r="B356" s="5" t="s">
        <v>87</v>
      </c>
      <c r="C356" s="5" t="s">
        <v>28</v>
      </c>
    </row>
    <row r="357" spans="1:3" ht="12.75">
      <c r="A357" s="34" t="s">
        <v>555</v>
      </c>
      <c r="B357" s="5" t="s">
        <v>87</v>
      </c>
      <c r="C357" s="5" t="s">
        <v>28</v>
      </c>
    </row>
    <row r="358" spans="1:3" ht="12.75">
      <c r="A358" s="34" t="s">
        <v>556</v>
      </c>
      <c r="B358" s="5" t="s">
        <v>87</v>
      </c>
      <c r="C358" s="5" t="s">
        <v>137</v>
      </c>
    </row>
    <row r="359" spans="1:3" ht="12.75">
      <c r="A359" s="34" t="s">
        <v>557</v>
      </c>
      <c r="B359" s="5" t="s">
        <v>143</v>
      </c>
      <c r="C359" s="5" t="s">
        <v>211</v>
      </c>
    </row>
    <row r="360" spans="1:3" ht="12.75">
      <c r="A360" s="34" t="s">
        <v>557</v>
      </c>
      <c r="B360" s="5" t="s">
        <v>143</v>
      </c>
      <c r="C360" s="5" t="s">
        <v>211</v>
      </c>
    </row>
    <row r="361" spans="1:3" ht="12.75">
      <c r="A361" s="34" t="s">
        <v>557</v>
      </c>
      <c r="B361" s="5" t="s">
        <v>143</v>
      </c>
      <c r="C361" s="5" t="s">
        <v>211</v>
      </c>
    </row>
    <row r="362" spans="1:3" ht="12.75">
      <c r="A362" s="34" t="s">
        <v>557</v>
      </c>
      <c r="B362" s="5" t="s">
        <v>143</v>
      </c>
      <c r="C362" s="5" t="s">
        <v>211</v>
      </c>
    </row>
    <row r="363" spans="1:3" ht="12.75">
      <c r="A363" s="34" t="s">
        <v>558</v>
      </c>
      <c r="B363" s="5" t="s">
        <v>143</v>
      </c>
      <c r="C363" s="5" t="s">
        <v>46</v>
      </c>
    </row>
    <row r="364" spans="1:3" ht="12.75">
      <c r="A364" s="34" t="s">
        <v>558</v>
      </c>
      <c r="B364" s="5" t="s">
        <v>143</v>
      </c>
      <c r="C364" s="5" t="s">
        <v>46</v>
      </c>
    </row>
    <row r="365" spans="1:3" ht="12.75">
      <c r="A365" s="34" t="s">
        <v>559</v>
      </c>
      <c r="B365" s="5" t="s">
        <v>143</v>
      </c>
      <c r="C365" s="5" t="s">
        <v>46</v>
      </c>
    </row>
    <row r="366" spans="1:3" ht="12.75">
      <c r="A366" s="34" t="s">
        <v>559</v>
      </c>
      <c r="B366" s="5" t="s">
        <v>143</v>
      </c>
      <c r="C366" s="5" t="s">
        <v>46</v>
      </c>
    </row>
    <row r="367" spans="1:3" ht="12.75">
      <c r="A367" s="34" t="s">
        <v>560</v>
      </c>
      <c r="B367" s="5" t="s">
        <v>143</v>
      </c>
      <c r="C367" s="5" t="s">
        <v>46</v>
      </c>
    </row>
    <row r="368" spans="1:3" ht="12.75">
      <c r="A368" s="34" t="s">
        <v>560</v>
      </c>
      <c r="B368" s="5" t="s">
        <v>143</v>
      </c>
      <c r="C368" s="5" t="s">
        <v>46</v>
      </c>
    </row>
    <row r="369" spans="1:3" ht="12.75">
      <c r="A369" s="34" t="s">
        <v>561</v>
      </c>
      <c r="B369" s="5" t="s">
        <v>138</v>
      </c>
      <c r="C369" s="5" t="s">
        <v>43</v>
      </c>
    </row>
    <row r="370" spans="1:3" ht="12.75">
      <c r="A370" s="34" t="s">
        <v>562</v>
      </c>
      <c r="B370" s="5" t="s">
        <v>156</v>
      </c>
      <c r="C370" s="5" t="s">
        <v>46</v>
      </c>
    </row>
    <row r="371" spans="1:3" ht="12.75">
      <c r="A371" s="34" t="s">
        <v>563</v>
      </c>
      <c r="B371" s="5" t="s">
        <v>155</v>
      </c>
      <c r="C371" s="5" t="s">
        <v>43</v>
      </c>
    </row>
    <row r="372" spans="1:3" ht="12.75">
      <c r="A372" s="34" t="s">
        <v>564</v>
      </c>
      <c r="B372" s="5" t="s">
        <v>179</v>
      </c>
      <c r="C372" s="5" t="s">
        <v>180</v>
      </c>
    </row>
    <row r="373" spans="1:3" ht="12.75">
      <c r="A373" s="34" t="s">
        <v>565</v>
      </c>
      <c r="B373" s="5" t="s">
        <v>182</v>
      </c>
      <c r="C373" s="5" t="s">
        <v>82</v>
      </c>
    </row>
    <row r="374" spans="1:3" ht="12.75">
      <c r="A374" s="34" t="s">
        <v>565</v>
      </c>
      <c r="B374" s="5" t="s">
        <v>182</v>
      </c>
      <c r="C374" s="5" t="s">
        <v>82</v>
      </c>
    </row>
    <row r="375" spans="1:3" ht="12.75">
      <c r="A375" s="34" t="s">
        <v>566</v>
      </c>
      <c r="B375" s="5" t="s">
        <v>189</v>
      </c>
      <c r="C375" s="5" t="s">
        <v>50</v>
      </c>
    </row>
    <row r="376" spans="1:3" ht="12.75">
      <c r="A376" s="34" t="s">
        <v>567</v>
      </c>
      <c r="B376" s="5" t="s">
        <v>168</v>
      </c>
      <c r="C376" s="5" t="s">
        <v>84</v>
      </c>
    </row>
    <row r="377" spans="1:3" ht="12.75">
      <c r="A377" s="34" t="s">
        <v>568</v>
      </c>
      <c r="B377" s="5" t="s">
        <v>171</v>
      </c>
      <c r="C377" s="5" t="s">
        <v>162</v>
      </c>
    </row>
    <row r="378" spans="1:3" ht="12.75">
      <c r="A378" s="34" t="s">
        <v>569</v>
      </c>
      <c r="B378" s="5" t="s">
        <v>171</v>
      </c>
      <c r="C378" s="5" t="s">
        <v>145</v>
      </c>
    </row>
    <row r="379" spans="1:3" ht="12.75">
      <c r="A379" s="34" t="s">
        <v>570</v>
      </c>
      <c r="B379" s="5" t="s">
        <v>183</v>
      </c>
      <c r="C379" s="5" t="s">
        <v>201</v>
      </c>
    </row>
    <row r="380" spans="1:3" ht="12.75">
      <c r="A380" s="34" t="s">
        <v>571</v>
      </c>
      <c r="B380" s="5" t="s">
        <v>190</v>
      </c>
      <c r="C380" s="5" t="s">
        <v>82</v>
      </c>
    </row>
    <row r="381" spans="1:3" ht="12.75">
      <c r="A381" s="34" t="s">
        <v>572</v>
      </c>
      <c r="B381" s="5" t="s">
        <v>191</v>
      </c>
      <c r="C381" s="5" t="s">
        <v>43</v>
      </c>
    </row>
    <row r="382" spans="1:3" ht="12.75">
      <c r="A382" s="34" t="s">
        <v>573</v>
      </c>
      <c r="B382" s="5" t="s">
        <v>186</v>
      </c>
      <c r="C382" s="5" t="s">
        <v>13</v>
      </c>
    </row>
    <row r="383" spans="1:3" ht="12.75">
      <c r="A383" s="34" t="s">
        <v>574</v>
      </c>
      <c r="B383" s="5" t="s">
        <v>186</v>
      </c>
      <c r="C383" s="5" t="s">
        <v>84</v>
      </c>
    </row>
    <row r="384" spans="1:3" ht="12.75">
      <c r="A384" s="34" t="s">
        <v>575</v>
      </c>
      <c r="B384" s="5" t="s">
        <v>186</v>
      </c>
      <c r="C384" s="5" t="s">
        <v>13</v>
      </c>
    </row>
    <row r="385" spans="1:3" ht="12.75">
      <c r="A385" s="34" t="s">
        <v>576</v>
      </c>
      <c r="B385" s="5" t="s">
        <v>186</v>
      </c>
      <c r="C385" s="5" t="s">
        <v>13</v>
      </c>
    </row>
    <row r="386" spans="1:3" ht="12.75">
      <c r="A386" s="34" t="s">
        <v>576</v>
      </c>
      <c r="B386" s="5" t="s">
        <v>186</v>
      </c>
      <c r="C386" s="5" t="s">
        <v>13</v>
      </c>
    </row>
    <row r="387" spans="1:3" ht="12.75">
      <c r="A387" s="34" t="s">
        <v>576</v>
      </c>
      <c r="B387" s="5" t="s">
        <v>186</v>
      </c>
      <c r="C387" s="5" t="s">
        <v>13</v>
      </c>
    </row>
    <row r="388" spans="1:3" ht="12.75">
      <c r="A388" s="34" t="s">
        <v>576</v>
      </c>
      <c r="B388" s="5" t="s">
        <v>186</v>
      </c>
      <c r="C388" s="5" t="s">
        <v>13</v>
      </c>
    </row>
    <row r="389" spans="1:3" ht="12.75">
      <c r="A389" s="34" t="s">
        <v>577</v>
      </c>
      <c r="B389" s="5" t="s">
        <v>185</v>
      </c>
      <c r="C389" s="5" t="s">
        <v>84</v>
      </c>
    </row>
    <row r="390" spans="1:3" ht="12.75">
      <c r="A390" s="34" t="s">
        <v>578</v>
      </c>
      <c r="B390" s="5" t="s">
        <v>184</v>
      </c>
      <c r="C390" s="5" t="s">
        <v>178</v>
      </c>
    </row>
    <row r="391" spans="1:3" ht="12.75">
      <c r="A391" s="34" t="s">
        <v>579</v>
      </c>
      <c r="B391" s="5" t="s">
        <v>184</v>
      </c>
      <c r="C391" s="5" t="s">
        <v>178</v>
      </c>
    </row>
    <row r="392" spans="1:3" ht="12.75">
      <c r="A392" s="34" t="s">
        <v>580</v>
      </c>
      <c r="B392" s="5" t="s">
        <v>212</v>
      </c>
      <c r="C392" s="5" t="s">
        <v>213</v>
      </c>
    </row>
    <row r="393" spans="1:3" ht="12.75">
      <c r="A393" s="34" t="s">
        <v>581</v>
      </c>
      <c r="B393" s="5" t="s">
        <v>214</v>
      </c>
      <c r="C393" s="5" t="s">
        <v>215</v>
      </c>
    </row>
    <row r="394" spans="1:3" ht="12.75">
      <c r="A394" s="34" t="s">
        <v>582</v>
      </c>
      <c r="B394" s="5" t="s">
        <v>183</v>
      </c>
      <c r="C394" s="5" t="s">
        <v>201</v>
      </c>
    </row>
    <row r="395" spans="1:3" ht="12.75">
      <c r="A395" s="34" t="s">
        <v>583</v>
      </c>
      <c r="B395" s="5" t="s">
        <v>137</v>
      </c>
      <c r="C395" s="5" t="s">
        <v>216</v>
      </c>
    </row>
    <row r="396" spans="1:3" ht="12.75">
      <c r="A396" s="34" t="s">
        <v>584</v>
      </c>
      <c r="B396" s="5" t="s">
        <v>186</v>
      </c>
      <c r="C396" s="5" t="s">
        <v>13</v>
      </c>
    </row>
    <row r="397" spans="1:3" ht="12.75">
      <c r="A397" s="34" t="s">
        <v>585</v>
      </c>
      <c r="B397" s="5" t="s">
        <v>168</v>
      </c>
      <c r="C397" s="5" t="s">
        <v>82</v>
      </c>
    </row>
    <row r="398" spans="1:3" ht="12.75">
      <c r="A398" s="34" t="s">
        <v>585</v>
      </c>
      <c r="B398" s="5" t="s">
        <v>168</v>
      </c>
      <c r="C398" s="5" t="s">
        <v>82</v>
      </c>
    </row>
    <row r="399" spans="1:3" ht="12.75">
      <c r="A399" s="34" t="s">
        <v>586</v>
      </c>
      <c r="B399" s="5" t="s">
        <v>217</v>
      </c>
      <c r="C399" s="5" t="s">
        <v>234</v>
      </c>
    </row>
    <row r="400" spans="1:3" ht="12.75">
      <c r="A400" s="34" t="s">
        <v>587</v>
      </c>
      <c r="B400" s="5" t="s">
        <v>138</v>
      </c>
      <c r="C400" s="5" t="s">
        <v>145</v>
      </c>
    </row>
    <row r="401" spans="1:3" ht="12.75">
      <c r="A401" s="34" t="s">
        <v>588</v>
      </c>
      <c r="B401" s="5" t="s">
        <v>184</v>
      </c>
      <c r="C401" s="5" t="s">
        <v>85</v>
      </c>
    </row>
    <row r="402" spans="1:3" ht="12.75">
      <c r="A402" s="34" t="s">
        <v>589</v>
      </c>
      <c r="B402" s="5" t="s">
        <v>218</v>
      </c>
      <c r="C402" s="5" t="s">
        <v>13</v>
      </c>
    </row>
    <row r="403" spans="1:3" ht="12.75">
      <c r="A403" s="34" t="s">
        <v>589</v>
      </c>
      <c r="B403" s="5" t="s">
        <v>218</v>
      </c>
      <c r="C403" s="5" t="s">
        <v>13</v>
      </c>
    </row>
    <row r="404" spans="1:3" ht="12.75">
      <c r="A404" s="34" t="s">
        <v>589</v>
      </c>
      <c r="B404" s="5" t="s">
        <v>218</v>
      </c>
      <c r="C404" s="5" t="s">
        <v>13</v>
      </c>
    </row>
    <row r="405" spans="1:3" ht="12.75">
      <c r="A405" s="34" t="s">
        <v>590</v>
      </c>
      <c r="B405" s="5" t="s">
        <v>240</v>
      </c>
      <c r="C405" s="5" t="s">
        <v>178</v>
      </c>
    </row>
    <row r="406" spans="1:3" ht="12.75">
      <c r="A406" s="34" t="s">
        <v>591</v>
      </c>
      <c r="B406" s="5" t="s">
        <v>223</v>
      </c>
      <c r="C406" s="5" t="s">
        <v>145</v>
      </c>
    </row>
    <row r="407" spans="1:3" ht="12.75">
      <c r="A407" s="34" t="s">
        <v>592</v>
      </c>
      <c r="B407" s="5" t="s">
        <v>238</v>
      </c>
      <c r="C407" s="5" t="s">
        <v>145</v>
      </c>
    </row>
    <row r="408" spans="1:3" ht="12.75">
      <c r="A408" s="34" t="s">
        <v>593</v>
      </c>
      <c r="B408" s="5" t="s">
        <v>238</v>
      </c>
      <c r="C408" s="5" t="s">
        <v>145</v>
      </c>
    </row>
    <row r="409" spans="1:3" ht="12.75">
      <c r="A409" s="34" t="s">
        <v>594</v>
      </c>
      <c r="B409" s="5" t="s">
        <v>223</v>
      </c>
      <c r="C409" s="5" t="s">
        <v>145</v>
      </c>
    </row>
    <row r="410" spans="1:3" ht="12.75">
      <c r="A410" s="34" t="s">
        <v>595</v>
      </c>
      <c r="B410" s="5" t="s">
        <v>223</v>
      </c>
      <c r="C410" s="5" t="s">
        <v>145</v>
      </c>
    </row>
    <row r="411" spans="1:3" ht="12.75">
      <c r="A411" s="34" t="s">
        <v>596</v>
      </c>
      <c r="B411" s="5" t="s">
        <v>227</v>
      </c>
      <c r="C411" s="5" t="s">
        <v>144</v>
      </c>
    </row>
    <row r="412" spans="1:3" ht="12.75">
      <c r="A412" s="34" t="s">
        <v>596</v>
      </c>
      <c r="B412" s="5" t="s">
        <v>227</v>
      </c>
      <c r="C412" s="5" t="s">
        <v>144</v>
      </c>
    </row>
    <row r="413" spans="1:3" ht="12.75">
      <c r="A413" s="34" t="s">
        <v>597</v>
      </c>
      <c r="B413" s="5" t="s">
        <v>223</v>
      </c>
      <c r="C413" s="5" t="s">
        <v>84</v>
      </c>
    </row>
    <row r="414" spans="1:3" ht="12.75">
      <c r="A414" s="34" t="s">
        <v>598</v>
      </c>
      <c r="B414" s="5" t="s">
        <v>249</v>
      </c>
      <c r="C414" s="5" t="s">
        <v>251</v>
      </c>
    </row>
    <row r="415" spans="1:3" ht="12.75">
      <c r="A415" s="34" t="s">
        <v>599</v>
      </c>
      <c r="B415" s="5" t="s">
        <v>338</v>
      </c>
      <c r="C415" s="5" t="s">
        <v>144</v>
      </c>
    </row>
    <row r="416" spans="1:3" ht="12.75">
      <c r="A416" s="34" t="s">
        <v>600</v>
      </c>
      <c r="B416" s="5" t="s">
        <v>24</v>
      </c>
      <c r="C416" s="5" t="s">
        <v>15</v>
      </c>
    </row>
    <row r="417" spans="1:3" ht="12.75">
      <c r="A417" s="34" t="s">
        <v>601</v>
      </c>
      <c r="B417" s="5" t="s">
        <v>24</v>
      </c>
      <c r="C417" s="5" t="s">
        <v>115</v>
      </c>
    </row>
    <row r="418" spans="1:3" ht="12.75">
      <c r="A418" s="34" t="s">
        <v>602</v>
      </c>
      <c r="B418" s="5" t="s">
        <v>24</v>
      </c>
      <c r="C418" s="5" t="s">
        <v>15</v>
      </c>
    </row>
    <row r="419" spans="1:3" ht="12.75">
      <c r="A419" s="34" t="s">
        <v>602</v>
      </c>
      <c r="B419" s="5" t="s">
        <v>24</v>
      </c>
      <c r="C419" s="5" t="s">
        <v>15</v>
      </c>
    </row>
    <row r="420" spans="1:3" ht="12.75">
      <c r="A420" s="34" t="s">
        <v>603</v>
      </c>
      <c r="B420" s="5" t="s">
        <v>62</v>
      </c>
      <c r="C420" s="5" t="s">
        <v>63</v>
      </c>
    </row>
    <row r="421" spans="1:3" ht="12.75">
      <c r="A421" s="34" t="s">
        <v>604</v>
      </c>
      <c r="B421" s="5" t="s">
        <v>26</v>
      </c>
      <c r="C421" s="5" t="s">
        <v>43</v>
      </c>
    </row>
    <row r="422" spans="1:3" ht="12.75">
      <c r="A422" s="34" t="s">
        <v>605</v>
      </c>
      <c r="B422" s="5" t="s">
        <v>67</v>
      </c>
      <c r="C422" s="5" t="s">
        <v>15</v>
      </c>
    </row>
    <row r="423" spans="1:3" ht="12.75">
      <c r="A423" s="34" t="s">
        <v>605</v>
      </c>
      <c r="B423" s="5" t="s">
        <v>67</v>
      </c>
      <c r="C423" s="5" t="s">
        <v>15</v>
      </c>
    </row>
    <row r="424" spans="1:3" ht="12.75">
      <c r="A424" s="34" t="s">
        <v>606</v>
      </c>
      <c r="B424" s="5" t="s">
        <v>70</v>
      </c>
      <c r="C424" s="5" t="s">
        <v>147</v>
      </c>
    </row>
    <row r="425" spans="1:3" ht="12.75">
      <c r="A425" s="34" t="s">
        <v>607</v>
      </c>
      <c r="B425" s="5" t="s">
        <v>24</v>
      </c>
      <c r="C425" s="5" t="s">
        <v>15</v>
      </c>
    </row>
    <row r="426" spans="1:3" ht="12.75">
      <c r="A426" s="34" t="s">
        <v>608</v>
      </c>
      <c r="B426" s="5" t="s">
        <v>34</v>
      </c>
      <c r="C426" s="5" t="s">
        <v>15</v>
      </c>
    </row>
    <row r="427" spans="1:3" ht="12.75">
      <c r="A427" s="34" t="s">
        <v>609</v>
      </c>
      <c r="B427" s="5" t="s">
        <v>34</v>
      </c>
      <c r="C427" s="5" t="s">
        <v>37</v>
      </c>
    </row>
    <row r="428" spans="1:3" ht="12.75">
      <c r="A428" s="34" t="s">
        <v>610</v>
      </c>
      <c r="B428" s="5" t="s">
        <v>34</v>
      </c>
      <c r="C428" s="5" t="s">
        <v>15</v>
      </c>
    </row>
    <row r="429" spans="1:3" ht="12.75">
      <c r="A429" s="34" t="s">
        <v>610</v>
      </c>
      <c r="B429" s="5" t="s">
        <v>34</v>
      </c>
      <c r="C429" s="5" t="s">
        <v>15</v>
      </c>
    </row>
    <row r="430" spans="1:3" ht="12.75">
      <c r="A430" s="34" t="s">
        <v>611</v>
      </c>
      <c r="B430" s="5" t="s">
        <v>34</v>
      </c>
      <c r="C430" s="5" t="s">
        <v>15</v>
      </c>
    </row>
    <row r="431" spans="1:3" ht="12.75">
      <c r="A431" s="34" t="s">
        <v>611</v>
      </c>
      <c r="B431" s="5" t="s">
        <v>34</v>
      </c>
      <c r="C431" s="5" t="s">
        <v>15</v>
      </c>
    </row>
    <row r="432" spans="1:3" ht="12.75">
      <c r="A432" s="34" t="s">
        <v>612</v>
      </c>
      <c r="B432" s="5" t="s">
        <v>34</v>
      </c>
      <c r="C432" s="5" t="s">
        <v>15</v>
      </c>
    </row>
    <row r="433" spans="1:3" ht="12.75">
      <c r="A433" s="34" t="s">
        <v>613</v>
      </c>
      <c r="B433" s="5" t="s">
        <v>34</v>
      </c>
      <c r="C433" s="5" t="s">
        <v>15</v>
      </c>
    </row>
    <row r="434" spans="1:3" ht="12.75">
      <c r="A434" s="34" t="s">
        <v>614</v>
      </c>
      <c r="B434" s="5" t="s">
        <v>34</v>
      </c>
      <c r="C434" s="5" t="s">
        <v>15</v>
      </c>
    </row>
    <row r="435" spans="1:3" ht="12.75">
      <c r="A435" s="34" t="s">
        <v>614</v>
      </c>
      <c r="B435" s="5" t="s">
        <v>34</v>
      </c>
      <c r="C435" s="5" t="s">
        <v>15</v>
      </c>
    </row>
    <row r="436" spans="1:3" ht="12.75">
      <c r="A436" s="34" t="s">
        <v>615</v>
      </c>
      <c r="B436" s="5" t="s">
        <v>34</v>
      </c>
      <c r="C436" s="5" t="s">
        <v>15</v>
      </c>
    </row>
    <row r="437" spans="1:3" ht="12.75">
      <c r="A437" s="34" t="s">
        <v>615</v>
      </c>
      <c r="B437" s="5" t="s">
        <v>34</v>
      </c>
      <c r="C437" s="5" t="s">
        <v>15</v>
      </c>
    </row>
    <row r="438" spans="1:3" ht="12.75">
      <c r="A438" s="34" t="s">
        <v>616</v>
      </c>
      <c r="B438" s="5" t="s">
        <v>34</v>
      </c>
      <c r="C438" s="5" t="s">
        <v>66</v>
      </c>
    </row>
    <row r="439" spans="1:3" ht="12.75">
      <c r="A439" s="34" t="s">
        <v>617</v>
      </c>
      <c r="B439" s="5" t="s">
        <v>87</v>
      </c>
      <c r="C439" s="5" t="s">
        <v>15</v>
      </c>
    </row>
    <row r="440" spans="1:3" ht="12.75">
      <c r="A440" s="34" t="s">
        <v>618</v>
      </c>
      <c r="B440" s="5" t="s">
        <v>12</v>
      </c>
      <c r="C440" s="5" t="s">
        <v>19</v>
      </c>
    </row>
    <row r="441" spans="1:3" ht="12.75">
      <c r="A441" s="34" t="s">
        <v>619</v>
      </c>
      <c r="B441" s="5" t="s">
        <v>72</v>
      </c>
      <c r="C441" s="5" t="s">
        <v>15</v>
      </c>
    </row>
    <row r="442" spans="1:3" ht="12.75">
      <c r="A442" s="34" t="s">
        <v>620</v>
      </c>
      <c r="B442" s="5" t="s">
        <v>29</v>
      </c>
      <c r="C442" s="5" t="s">
        <v>19</v>
      </c>
    </row>
    <row r="443" spans="1:3" ht="12.75">
      <c r="A443" s="34" t="s">
        <v>621</v>
      </c>
      <c r="B443" s="5" t="s">
        <v>74</v>
      </c>
      <c r="C443" s="5" t="s">
        <v>66</v>
      </c>
    </row>
    <row r="444" spans="1:3" ht="12.75">
      <c r="A444" s="34" t="s">
        <v>622</v>
      </c>
      <c r="B444" s="5" t="s">
        <v>86</v>
      </c>
      <c r="C444" s="5" t="s">
        <v>147</v>
      </c>
    </row>
    <row r="445" spans="1:3" ht="12.75">
      <c r="A445" s="34" t="s">
        <v>622</v>
      </c>
      <c r="B445" s="5" t="s">
        <v>86</v>
      </c>
      <c r="C445" s="5" t="s">
        <v>147</v>
      </c>
    </row>
    <row r="446" spans="1:3" ht="12.75">
      <c r="A446" s="34" t="s">
        <v>623</v>
      </c>
      <c r="B446" s="5" t="s">
        <v>65</v>
      </c>
      <c r="C446" s="5" t="s">
        <v>43</v>
      </c>
    </row>
    <row r="447" spans="1:3" ht="12.75">
      <c r="A447" s="34" t="s">
        <v>624</v>
      </c>
      <c r="B447" s="5" t="s">
        <v>97</v>
      </c>
      <c r="C447" s="5" t="s">
        <v>145</v>
      </c>
    </row>
    <row r="448" spans="1:3" ht="12.75">
      <c r="A448" s="34" t="s">
        <v>625</v>
      </c>
      <c r="B448" s="5" t="s">
        <v>18</v>
      </c>
      <c r="C448" s="5" t="s">
        <v>115</v>
      </c>
    </row>
    <row r="449" spans="1:3" ht="12.75">
      <c r="A449" s="34" t="s">
        <v>625</v>
      </c>
      <c r="B449" s="5" t="s">
        <v>18</v>
      </c>
      <c r="C449" s="5" t="s">
        <v>115</v>
      </c>
    </row>
    <row r="450" spans="1:3" ht="12.75">
      <c r="A450" s="34" t="s">
        <v>626</v>
      </c>
      <c r="B450" s="5" t="s">
        <v>39</v>
      </c>
      <c r="C450" s="5" t="s">
        <v>15</v>
      </c>
    </row>
    <row r="451" spans="1:3" ht="12.75">
      <c r="A451" s="34" t="s">
        <v>627</v>
      </c>
      <c r="B451" s="5" t="s">
        <v>87</v>
      </c>
      <c r="C451" s="5" t="s">
        <v>43</v>
      </c>
    </row>
    <row r="452" spans="1:3" ht="12.75">
      <c r="A452" s="34" t="s">
        <v>627</v>
      </c>
      <c r="B452" s="5" t="s">
        <v>87</v>
      </c>
      <c r="C452" s="5" t="s">
        <v>43</v>
      </c>
    </row>
    <row r="453" spans="1:3" ht="12.75">
      <c r="A453" s="34" t="s">
        <v>628</v>
      </c>
      <c r="B453" s="5" t="s">
        <v>87</v>
      </c>
      <c r="C453" s="5" t="s">
        <v>43</v>
      </c>
    </row>
    <row r="454" spans="1:3" ht="12.75">
      <c r="A454" s="34" t="s">
        <v>628</v>
      </c>
      <c r="B454" s="5" t="s">
        <v>87</v>
      </c>
      <c r="C454" s="5" t="s">
        <v>43</v>
      </c>
    </row>
    <row r="455" spans="1:3" ht="12.75">
      <c r="A455" s="34" t="s">
        <v>629</v>
      </c>
      <c r="B455" s="5" t="s">
        <v>87</v>
      </c>
      <c r="C455" s="5" t="s">
        <v>43</v>
      </c>
    </row>
    <row r="456" spans="1:3" ht="12.75">
      <c r="A456" s="34" t="s">
        <v>629</v>
      </c>
      <c r="B456" s="5" t="s">
        <v>87</v>
      </c>
      <c r="C456" s="5" t="s">
        <v>43</v>
      </c>
    </row>
    <row r="457" spans="1:3" ht="12.75">
      <c r="A457" s="34" t="s">
        <v>630</v>
      </c>
      <c r="B457" s="5" t="s">
        <v>87</v>
      </c>
      <c r="C457" s="5" t="s">
        <v>43</v>
      </c>
    </row>
    <row r="458" spans="1:3" ht="12.75">
      <c r="A458" s="34" t="s">
        <v>631</v>
      </c>
      <c r="B458" s="5" t="s">
        <v>140</v>
      </c>
      <c r="C458" s="5" t="s">
        <v>43</v>
      </c>
    </row>
    <row r="459" spans="1:3" ht="12.75">
      <c r="A459" s="34" t="s">
        <v>632</v>
      </c>
      <c r="B459" s="5" t="s">
        <v>34</v>
      </c>
      <c r="C459" s="5" t="s">
        <v>15</v>
      </c>
    </row>
    <row r="460" spans="1:3" ht="12.75">
      <c r="A460" s="34" t="s">
        <v>633</v>
      </c>
      <c r="B460" s="5" t="s">
        <v>34</v>
      </c>
      <c r="C460" s="5" t="s">
        <v>15</v>
      </c>
    </row>
    <row r="461" spans="1:3" ht="12.75">
      <c r="A461" s="34" t="s">
        <v>634</v>
      </c>
      <c r="B461" s="5" t="s">
        <v>34</v>
      </c>
      <c r="C461" s="5" t="s">
        <v>43</v>
      </c>
    </row>
    <row r="462" spans="1:3" ht="12.75">
      <c r="A462" s="34" t="s">
        <v>634</v>
      </c>
      <c r="B462" s="5" t="s">
        <v>34</v>
      </c>
      <c r="C462" s="5" t="s">
        <v>43</v>
      </c>
    </row>
    <row r="463" spans="1:3" ht="12.75">
      <c r="A463" s="34" t="s">
        <v>635</v>
      </c>
      <c r="B463" s="5" t="s">
        <v>87</v>
      </c>
      <c r="C463" s="5" t="s">
        <v>43</v>
      </c>
    </row>
    <row r="464" spans="1:3" ht="12.75">
      <c r="A464" s="34" t="s">
        <v>635</v>
      </c>
      <c r="B464" s="5" t="s">
        <v>87</v>
      </c>
      <c r="C464" s="5" t="s">
        <v>43</v>
      </c>
    </row>
    <row r="465" spans="1:3" ht="12.75">
      <c r="A465" s="34" t="s">
        <v>636</v>
      </c>
      <c r="B465" s="5" t="s">
        <v>34</v>
      </c>
      <c r="C465" s="5" t="s">
        <v>15</v>
      </c>
    </row>
    <row r="466" spans="1:3" ht="12.75">
      <c r="A466" s="34" t="s">
        <v>637</v>
      </c>
      <c r="B466" s="5" t="s">
        <v>87</v>
      </c>
      <c r="C466" s="5" t="s">
        <v>43</v>
      </c>
    </row>
    <row r="467" spans="1:3" ht="12.75">
      <c r="A467" s="34" t="s">
        <v>638</v>
      </c>
      <c r="B467" s="5" t="s">
        <v>87</v>
      </c>
      <c r="C467" s="5" t="s">
        <v>43</v>
      </c>
    </row>
    <row r="468" spans="1:3" ht="12.75">
      <c r="A468" s="34" t="s">
        <v>638</v>
      </c>
      <c r="B468" s="5" t="s">
        <v>87</v>
      </c>
      <c r="C468" s="5" t="s">
        <v>43</v>
      </c>
    </row>
    <row r="469" spans="1:3" ht="12.75">
      <c r="A469" s="34" t="s">
        <v>639</v>
      </c>
      <c r="B469" s="5" t="s">
        <v>142</v>
      </c>
      <c r="C469" s="5" t="s">
        <v>43</v>
      </c>
    </row>
    <row r="470" spans="1:3" ht="12.75">
      <c r="A470" s="34" t="s">
        <v>640</v>
      </c>
      <c r="B470" s="5" t="s">
        <v>87</v>
      </c>
      <c r="C470" s="5" t="s">
        <v>43</v>
      </c>
    </row>
    <row r="471" spans="1:3" ht="12.75">
      <c r="A471" s="34" t="s">
        <v>641</v>
      </c>
      <c r="B471" s="5" t="s">
        <v>87</v>
      </c>
      <c r="C471" s="5" t="s">
        <v>43</v>
      </c>
    </row>
    <row r="472" spans="1:3" ht="12.75">
      <c r="A472" s="34" t="s">
        <v>642</v>
      </c>
      <c r="B472" s="5" t="s">
        <v>87</v>
      </c>
      <c r="C472" s="5" t="s">
        <v>43</v>
      </c>
    </row>
    <row r="473" spans="1:3" ht="12.75">
      <c r="A473" s="34" t="s">
        <v>643</v>
      </c>
      <c r="B473" s="5" t="s">
        <v>108</v>
      </c>
      <c r="C473" s="5" t="s">
        <v>136</v>
      </c>
    </row>
    <row r="474" spans="1:3" ht="12.75">
      <c r="A474" s="34" t="s">
        <v>644</v>
      </c>
      <c r="B474" s="5" t="s">
        <v>87</v>
      </c>
      <c r="C474" s="5" t="s">
        <v>43</v>
      </c>
    </row>
    <row r="475" spans="1:3" ht="12.75">
      <c r="A475" s="34" t="s">
        <v>644</v>
      </c>
      <c r="B475" s="5" t="s">
        <v>87</v>
      </c>
      <c r="C475" s="5" t="s">
        <v>43</v>
      </c>
    </row>
    <row r="476" spans="1:3" ht="12.75">
      <c r="A476" s="34" t="s">
        <v>645</v>
      </c>
      <c r="B476" s="5" t="s">
        <v>34</v>
      </c>
      <c r="C476" s="5" t="s">
        <v>15</v>
      </c>
    </row>
    <row r="477" spans="1:3" ht="12.75">
      <c r="A477" s="34" t="s">
        <v>646</v>
      </c>
      <c r="B477" s="5" t="s">
        <v>143</v>
      </c>
      <c r="C477" s="5" t="s">
        <v>46</v>
      </c>
    </row>
    <row r="478" spans="1:3" ht="12.75">
      <c r="A478" s="34" t="s">
        <v>647</v>
      </c>
      <c r="B478" s="5" t="s">
        <v>138</v>
      </c>
      <c r="C478" s="5" t="s">
        <v>146</v>
      </c>
    </row>
    <row r="479" spans="1:3" ht="12.75">
      <c r="A479" s="34" t="s">
        <v>648</v>
      </c>
      <c r="B479" s="5" t="s">
        <v>87</v>
      </c>
      <c r="C479" s="5" t="s">
        <v>43</v>
      </c>
    </row>
    <row r="480" spans="1:3" ht="12.75">
      <c r="A480" s="34" t="s">
        <v>649</v>
      </c>
      <c r="B480" s="5" t="s">
        <v>87</v>
      </c>
      <c r="C480" s="5" t="s">
        <v>43</v>
      </c>
    </row>
    <row r="481" spans="1:3" ht="12.75">
      <c r="A481" s="34" t="s">
        <v>650</v>
      </c>
      <c r="B481" s="5" t="s">
        <v>87</v>
      </c>
      <c r="C481" s="5" t="s">
        <v>43</v>
      </c>
    </row>
    <row r="482" spans="1:3" ht="12.75">
      <c r="A482" s="34" t="s">
        <v>651</v>
      </c>
      <c r="B482" s="5" t="s">
        <v>87</v>
      </c>
      <c r="C482" s="5" t="s">
        <v>43</v>
      </c>
    </row>
    <row r="483" spans="1:3" ht="12.75">
      <c r="A483" s="34" t="s">
        <v>652</v>
      </c>
      <c r="B483" s="5" t="s">
        <v>167</v>
      </c>
      <c r="C483" s="5" t="s">
        <v>219</v>
      </c>
    </row>
    <row r="484" spans="1:3" ht="12.75">
      <c r="A484" s="34" t="s">
        <v>653</v>
      </c>
      <c r="B484" s="5" t="s">
        <v>143</v>
      </c>
      <c r="C484" s="5" t="s">
        <v>144</v>
      </c>
    </row>
    <row r="485" spans="1:3" ht="12.75">
      <c r="A485" s="34" t="s">
        <v>654</v>
      </c>
      <c r="B485" s="5" t="s">
        <v>192</v>
      </c>
      <c r="C485" s="5" t="s">
        <v>220</v>
      </c>
    </row>
    <row r="486" spans="1:3" ht="12.75">
      <c r="A486" s="34" t="s">
        <v>655</v>
      </c>
      <c r="B486" s="5" t="s">
        <v>168</v>
      </c>
      <c r="C486" s="5" t="s">
        <v>160</v>
      </c>
    </row>
    <row r="487" spans="1:3" ht="12.75">
      <c r="A487" s="34" t="s">
        <v>655</v>
      </c>
      <c r="B487" s="5" t="s">
        <v>168</v>
      </c>
      <c r="C487" s="5" t="s">
        <v>160</v>
      </c>
    </row>
    <row r="488" spans="1:3" ht="12.75">
      <c r="A488" s="34" t="s">
        <v>656</v>
      </c>
      <c r="B488" s="5" t="s">
        <v>168</v>
      </c>
      <c r="C488" s="5" t="s">
        <v>160</v>
      </c>
    </row>
    <row r="489" spans="1:3" ht="12.75">
      <c r="A489" s="34" t="s">
        <v>656</v>
      </c>
      <c r="B489" s="5" t="s">
        <v>168</v>
      </c>
      <c r="C489" s="5" t="s">
        <v>160</v>
      </c>
    </row>
    <row r="490" spans="1:3" ht="12.75">
      <c r="A490" s="34" t="s">
        <v>657</v>
      </c>
      <c r="B490" s="5" t="s">
        <v>168</v>
      </c>
      <c r="C490" s="5" t="s">
        <v>84</v>
      </c>
    </row>
    <row r="491" spans="1:3" ht="12.75">
      <c r="A491" s="34" t="s">
        <v>657</v>
      </c>
      <c r="B491" s="5" t="s">
        <v>168</v>
      </c>
      <c r="C491" s="5" t="s">
        <v>84</v>
      </c>
    </row>
    <row r="492" spans="1:3" ht="12.75">
      <c r="A492" s="34" t="s">
        <v>658</v>
      </c>
      <c r="B492" s="5" t="s">
        <v>193</v>
      </c>
      <c r="C492" s="5" t="s">
        <v>43</v>
      </c>
    </row>
    <row r="493" spans="1:3" ht="12.75">
      <c r="A493" s="34" t="s">
        <v>658</v>
      </c>
      <c r="B493" s="5" t="s">
        <v>193</v>
      </c>
      <c r="C493" s="5" t="s">
        <v>43</v>
      </c>
    </row>
    <row r="494" spans="1:3" ht="12.75">
      <c r="A494" s="34" t="s">
        <v>659</v>
      </c>
      <c r="B494" s="5" t="s">
        <v>138</v>
      </c>
      <c r="C494" s="5" t="s">
        <v>28</v>
      </c>
    </row>
    <row r="495" spans="1:3" ht="12.75">
      <c r="A495" s="34" t="s">
        <v>660</v>
      </c>
      <c r="B495" s="5" t="s">
        <v>168</v>
      </c>
      <c r="C495" s="5" t="s">
        <v>84</v>
      </c>
    </row>
    <row r="496" spans="1:3" ht="12.75">
      <c r="A496" s="34" t="s">
        <v>661</v>
      </c>
      <c r="B496" s="5" t="s">
        <v>168</v>
      </c>
      <c r="C496" s="5" t="s">
        <v>84</v>
      </c>
    </row>
    <row r="497" spans="1:3" ht="12.75">
      <c r="A497" s="34" t="s">
        <v>661</v>
      </c>
      <c r="B497" s="5" t="s">
        <v>168</v>
      </c>
      <c r="C497" s="5" t="s">
        <v>84</v>
      </c>
    </row>
    <row r="498" spans="1:3" ht="12.75">
      <c r="A498" s="34" t="s">
        <v>662</v>
      </c>
      <c r="B498" s="5" t="s">
        <v>168</v>
      </c>
      <c r="C498" s="5" t="s">
        <v>84</v>
      </c>
    </row>
    <row r="499" spans="1:3" ht="12.75">
      <c r="A499" s="34" t="s">
        <v>663</v>
      </c>
      <c r="B499" s="5" t="s">
        <v>168</v>
      </c>
      <c r="C499" s="5" t="s">
        <v>84</v>
      </c>
    </row>
    <row r="500" spans="1:3" ht="12.75">
      <c r="A500" s="34" t="s">
        <v>664</v>
      </c>
      <c r="B500" s="5" t="s">
        <v>168</v>
      </c>
      <c r="C500" s="5" t="s">
        <v>84</v>
      </c>
    </row>
    <row r="501" spans="1:3" ht="12.75">
      <c r="A501" s="34" t="s">
        <v>665</v>
      </c>
      <c r="B501" s="5" t="s">
        <v>168</v>
      </c>
      <c r="C501" s="5" t="s">
        <v>84</v>
      </c>
    </row>
    <row r="502" spans="1:3" ht="12.75">
      <c r="A502" s="34" t="s">
        <v>666</v>
      </c>
      <c r="B502" s="5" t="s">
        <v>168</v>
      </c>
      <c r="C502" s="5" t="s">
        <v>84</v>
      </c>
    </row>
    <row r="503" spans="1:3" ht="12.75">
      <c r="A503" s="34" t="s">
        <v>666</v>
      </c>
      <c r="B503" s="5" t="s">
        <v>168</v>
      </c>
      <c r="C503" s="5" t="s">
        <v>84</v>
      </c>
    </row>
    <row r="504" spans="1:3" ht="12.75">
      <c r="A504" s="34" t="s">
        <v>667</v>
      </c>
      <c r="B504" s="5" t="s">
        <v>168</v>
      </c>
      <c r="C504" s="5" t="s">
        <v>84</v>
      </c>
    </row>
    <row r="505" spans="1:3" ht="12.75">
      <c r="A505" s="34" t="s">
        <v>667</v>
      </c>
      <c r="B505" s="5" t="s">
        <v>168</v>
      </c>
      <c r="C505" s="5" t="s">
        <v>84</v>
      </c>
    </row>
    <row r="506" spans="1:3" ht="12.75">
      <c r="A506" s="34" t="s">
        <v>668</v>
      </c>
      <c r="B506" s="5" t="s">
        <v>186</v>
      </c>
      <c r="C506" s="5" t="s">
        <v>174</v>
      </c>
    </row>
    <row r="507" spans="1:3" ht="12.75">
      <c r="A507" s="34" t="s">
        <v>669</v>
      </c>
      <c r="B507" s="5" t="s">
        <v>184</v>
      </c>
      <c r="C507" s="5" t="s">
        <v>178</v>
      </c>
    </row>
    <row r="508" spans="1:3" ht="12.75">
      <c r="A508" s="34" t="s">
        <v>670</v>
      </c>
      <c r="B508" s="5" t="s">
        <v>168</v>
      </c>
      <c r="C508" s="5" t="s">
        <v>13</v>
      </c>
    </row>
    <row r="509" spans="1:3" ht="12.75">
      <c r="A509" s="34" t="s">
        <v>671</v>
      </c>
      <c r="B509" s="5" t="s">
        <v>207</v>
      </c>
      <c r="C509" s="5" t="s">
        <v>30</v>
      </c>
    </row>
    <row r="510" spans="1:3" ht="12.75">
      <c r="A510" s="34" t="s">
        <v>672</v>
      </c>
      <c r="B510" s="5" t="s">
        <v>207</v>
      </c>
      <c r="C510" s="5" t="s">
        <v>30</v>
      </c>
    </row>
    <row r="511" spans="1:3" ht="12.75">
      <c r="A511" s="34" t="s">
        <v>673</v>
      </c>
      <c r="B511" s="5" t="s">
        <v>207</v>
      </c>
      <c r="C511" s="5" t="s">
        <v>84</v>
      </c>
    </row>
    <row r="512" spans="1:3" ht="12.75">
      <c r="A512" s="34" t="s">
        <v>674</v>
      </c>
      <c r="B512" s="5" t="s">
        <v>241</v>
      </c>
      <c r="C512" s="5" t="s">
        <v>84</v>
      </c>
    </row>
    <row r="513" spans="1:3" ht="12.75">
      <c r="A513" s="34" t="s">
        <v>675</v>
      </c>
      <c r="B513" s="5" t="s">
        <v>238</v>
      </c>
      <c r="C513" s="5" t="s">
        <v>145</v>
      </c>
    </row>
    <row r="514" spans="1:3" ht="12.75">
      <c r="A514" s="34" t="s">
        <v>676</v>
      </c>
      <c r="B514" s="5" t="s">
        <v>238</v>
      </c>
      <c r="C514" s="5" t="s">
        <v>145</v>
      </c>
    </row>
    <row r="515" spans="1:3" ht="12.75">
      <c r="A515" s="34" t="s">
        <v>676</v>
      </c>
      <c r="B515" s="5" t="s">
        <v>238</v>
      </c>
      <c r="C515" s="5" t="s">
        <v>145</v>
      </c>
    </row>
    <row r="516" spans="1:3" ht="12.75">
      <c r="A516" s="34" t="s">
        <v>677</v>
      </c>
      <c r="B516" s="5" t="s">
        <v>238</v>
      </c>
      <c r="C516" s="5" t="s">
        <v>145</v>
      </c>
    </row>
    <row r="517" spans="1:3" ht="12.75">
      <c r="A517" s="34" t="s">
        <v>677</v>
      </c>
      <c r="B517" s="5" t="s">
        <v>238</v>
      </c>
      <c r="C517" s="5" t="s">
        <v>145</v>
      </c>
    </row>
    <row r="518" spans="1:3" ht="12.75">
      <c r="A518" s="34" t="s">
        <v>678</v>
      </c>
      <c r="B518" s="5" t="s">
        <v>223</v>
      </c>
      <c r="C518" s="5" t="s">
        <v>145</v>
      </c>
    </row>
    <row r="519" spans="1:3" ht="12.75">
      <c r="A519" s="34" t="s">
        <v>679</v>
      </c>
      <c r="B519" s="5" t="s">
        <v>223</v>
      </c>
      <c r="C519" s="5" t="s">
        <v>145</v>
      </c>
    </row>
    <row r="520" spans="1:3" ht="12.75">
      <c r="A520" s="34" t="s">
        <v>680</v>
      </c>
      <c r="B520" s="5" t="s">
        <v>223</v>
      </c>
      <c r="C520" s="5" t="s">
        <v>145</v>
      </c>
    </row>
    <row r="521" spans="1:3" ht="12.75">
      <c r="A521" s="34" t="s">
        <v>681</v>
      </c>
      <c r="B521" s="5" t="s">
        <v>223</v>
      </c>
      <c r="C521" s="5" t="s">
        <v>145</v>
      </c>
    </row>
    <row r="522" spans="1:3" ht="12.75">
      <c r="A522" s="34" t="s">
        <v>682</v>
      </c>
      <c r="B522" s="5" t="s">
        <v>223</v>
      </c>
      <c r="C522" s="5" t="s">
        <v>145</v>
      </c>
    </row>
    <row r="523" spans="1:3" ht="12.75">
      <c r="A523" s="34" t="s">
        <v>683</v>
      </c>
      <c r="B523" s="5" t="s">
        <v>223</v>
      </c>
      <c r="C523" s="5" t="s">
        <v>145</v>
      </c>
    </row>
    <row r="524" spans="1:3" ht="12.75">
      <c r="A524" s="34" t="s">
        <v>684</v>
      </c>
      <c r="B524" s="5" t="s">
        <v>223</v>
      </c>
      <c r="C524" s="5" t="s">
        <v>145</v>
      </c>
    </row>
    <row r="525" spans="1:3" ht="12.75">
      <c r="A525" s="34" t="s">
        <v>685</v>
      </c>
      <c r="B525" s="5" t="s">
        <v>249</v>
      </c>
      <c r="C525" s="5" t="s">
        <v>145</v>
      </c>
    </row>
    <row r="526" spans="1:3" ht="12.75">
      <c r="A526" s="34" t="s">
        <v>686</v>
      </c>
      <c r="B526" s="5" t="s">
        <v>178</v>
      </c>
      <c r="C526" s="5" t="s">
        <v>145</v>
      </c>
    </row>
    <row r="527" spans="1:3" ht="12.75">
      <c r="A527" s="34" t="s">
        <v>687</v>
      </c>
      <c r="B527" s="5" t="s">
        <v>249</v>
      </c>
      <c r="C527" s="5" t="s">
        <v>145</v>
      </c>
    </row>
    <row r="528" spans="1:3" ht="12.75">
      <c r="A528" s="34" t="s">
        <v>688</v>
      </c>
      <c r="B528" s="5" t="s">
        <v>249</v>
      </c>
      <c r="C528" s="5" t="s">
        <v>84</v>
      </c>
    </row>
    <row r="529" spans="1:3" ht="12.75">
      <c r="A529" s="34" t="s">
        <v>689</v>
      </c>
      <c r="B529" s="5" t="s">
        <v>335</v>
      </c>
      <c r="C529" s="5" t="s">
        <v>85</v>
      </c>
    </row>
    <row r="530" spans="1:3" ht="12.75">
      <c r="A530" s="34" t="s">
        <v>690</v>
      </c>
      <c r="B530" s="5" t="s">
        <v>335</v>
      </c>
      <c r="C530" s="5" t="s">
        <v>82</v>
      </c>
    </row>
    <row r="531" spans="1:3" ht="12.75">
      <c r="A531" s="34" t="s">
        <v>691</v>
      </c>
      <c r="B531" s="5" t="s">
        <v>335</v>
      </c>
      <c r="C531" s="5" t="s">
        <v>85</v>
      </c>
    </row>
    <row r="532" spans="1:3" ht="12.75">
      <c r="A532" s="34" t="s">
        <v>691</v>
      </c>
      <c r="B532" s="5" t="s">
        <v>335</v>
      </c>
      <c r="C532" s="5" t="s">
        <v>85</v>
      </c>
    </row>
    <row r="533" spans="1:3" ht="12.75">
      <c r="A533" s="34" t="s">
        <v>692</v>
      </c>
      <c r="B533" s="5" t="s">
        <v>64</v>
      </c>
      <c r="C533" s="5" t="s">
        <v>43</v>
      </c>
    </row>
    <row r="534" spans="1:3" ht="12.75">
      <c r="A534" s="34" t="s">
        <v>693</v>
      </c>
      <c r="B534" s="5" t="s">
        <v>65</v>
      </c>
      <c r="C534" s="5" t="s">
        <v>66</v>
      </c>
    </row>
    <row r="535" spans="1:3" ht="12.75">
      <c r="A535" s="34" t="s">
        <v>693</v>
      </c>
      <c r="B535" s="5" t="s">
        <v>65</v>
      </c>
      <c r="C535" s="5" t="s">
        <v>66</v>
      </c>
    </row>
    <row r="536" spans="1:3" ht="12.75">
      <c r="A536" s="34" t="s">
        <v>694</v>
      </c>
      <c r="B536" s="5" t="s">
        <v>73</v>
      </c>
      <c r="C536" s="5" t="s">
        <v>37</v>
      </c>
    </row>
    <row r="537" spans="1:3" ht="12.75">
      <c r="A537" s="34" t="s">
        <v>694</v>
      </c>
      <c r="B537" s="5" t="s">
        <v>73</v>
      </c>
      <c r="C537" s="5" t="s">
        <v>37</v>
      </c>
    </row>
    <row r="538" spans="1:3" ht="12.75">
      <c r="A538" s="34" t="s">
        <v>695</v>
      </c>
      <c r="B538" s="5" t="s">
        <v>73</v>
      </c>
      <c r="C538" s="5" t="s">
        <v>37</v>
      </c>
    </row>
    <row r="539" spans="1:3" ht="12.75">
      <c r="A539" s="34" t="s">
        <v>695</v>
      </c>
      <c r="B539" s="5" t="s">
        <v>73</v>
      </c>
      <c r="C539" s="5" t="s">
        <v>37</v>
      </c>
    </row>
    <row r="540" spans="1:3" ht="12.75">
      <c r="A540" s="34" t="s">
        <v>696</v>
      </c>
      <c r="B540" s="5" t="s">
        <v>106</v>
      </c>
      <c r="C540" s="5" t="s">
        <v>15</v>
      </c>
    </row>
    <row r="541" spans="1:3" ht="12.75">
      <c r="A541" s="34" t="s">
        <v>697</v>
      </c>
      <c r="B541" s="5" t="s">
        <v>78</v>
      </c>
      <c r="C541" s="5" t="s">
        <v>21</v>
      </c>
    </row>
    <row r="542" spans="1:3" ht="12.75">
      <c r="A542" s="34" t="s">
        <v>698</v>
      </c>
      <c r="B542" s="5" t="s">
        <v>24</v>
      </c>
      <c r="C542" s="5" t="s">
        <v>15</v>
      </c>
    </row>
    <row r="543" spans="1:3" ht="12.75">
      <c r="A543" s="34" t="s">
        <v>699</v>
      </c>
      <c r="B543" s="5" t="s">
        <v>75</v>
      </c>
      <c r="C543" s="5" t="s">
        <v>135</v>
      </c>
    </row>
    <row r="544" spans="1:3" ht="12.75">
      <c r="A544" s="34" t="s">
        <v>699</v>
      </c>
      <c r="B544" s="5" t="s">
        <v>75</v>
      </c>
      <c r="C544" s="5" t="s">
        <v>135</v>
      </c>
    </row>
    <row r="545" spans="1:3" ht="12.75">
      <c r="A545" s="34" t="s">
        <v>700</v>
      </c>
      <c r="B545" s="5" t="s">
        <v>39</v>
      </c>
      <c r="C545" s="5" t="s">
        <v>37</v>
      </c>
    </row>
    <row r="546" spans="1:3" ht="12.75">
      <c r="A546" s="34" t="s">
        <v>701</v>
      </c>
      <c r="B546" s="5" t="s">
        <v>79</v>
      </c>
      <c r="C546" s="5" t="s">
        <v>204</v>
      </c>
    </row>
    <row r="547" spans="1:3" ht="12.75">
      <c r="A547" s="34" t="s">
        <v>702</v>
      </c>
      <c r="B547" s="5" t="s">
        <v>116</v>
      </c>
      <c r="C547" s="5" t="s">
        <v>28</v>
      </c>
    </row>
    <row r="548" spans="1:3" ht="12.75">
      <c r="A548" s="34" t="s">
        <v>703</v>
      </c>
      <c r="B548" s="5" t="s">
        <v>80</v>
      </c>
      <c r="C548" s="5" t="s">
        <v>81</v>
      </c>
    </row>
    <row r="549" spans="1:3" ht="12.75">
      <c r="A549" s="34" t="s">
        <v>703</v>
      </c>
      <c r="B549" s="5" t="s">
        <v>80</v>
      </c>
      <c r="C549" s="5" t="s">
        <v>81</v>
      </c>
    </row>
    <row r="550" spans="1:3" ht="12.75">
      <c r="A550" s="34" t="s">
        <v>704</v>
      </c>
      <c r="B550" s="5" t="s">
        <v>26</v>
      </c>
      <c r="C550" s="5" t="s">
        <v>28</v>
      </c>
    </row>
    <row r="551" spans="1:3" ht="12.75">
      <c r="A551" s="34" t="s">
        <v>705</v>
      </c>
      <c r="B551" s="5" t="s">
        <v>45</v>
      </c>
      <c r="C551" s="5" t="s">
        <v>19</v>
      </c>
    </row>
    <row r="552" spans="1:3" ht="12.75">
      <c r="A552" s="34" t="s">
        <v>706</v>
      </c>
      <c r="B552" s="5" t="s">
        <v>58</v>
      </c>
      <c r="C552" s="5" t="s">
        <v>109</v>
      </c>
    </row>
    <row r="553" spans="1:3" ht="12.75">
      <c r="A553" s="34" t="s">
        <v>707</v>
      </c>
      <c r="B553" s="5" t="s">
        <v>70</v>
      </c>
      <c r="C553" s="5" t="s">
        <v>201</v>
      </c>
    </row>
    <row r="554" spans="1:3" ht="12.75">
      <c r="A554" s="34" t="s">
        <v>708</v>
      </c>
      <c r="B554" s="5" t="s">
        <v>124</v>
      </c>
      <c r="C554" s="5" t="s">
        <v>160</v>
      </c>
    </row>
    <row r="555" spans="1:3" ht="12.75">
      <c r="A555" s="34" t="s">
        <v>709</v>
      </c>
      <c r="B555" s="5" t="s">
        <v>24</v>
      </c>
      <c r="C555" s="5" t="s">
        <v>178</v>
      </c>
    </row>
    <row r="556" spans="1:3" ht="12.75">
      <c r="A556" s="34" t="s">
        <v>710</v>
      </c>
      <c r="B556" s="5" t="s">
        <v>39</v>
      </c>
      <c r="C556" s="5" t="s">
        <v>254</v>
      </c>
    </row>
    <row r="557" spans="1:3" ht="12.75">
      <c r="A557" s="34" t="s">
        <v>711</v>
      </c>
      <c r="B557" s="5" t="s">
        <v>83</v>
      </c>
      <c r="C557" s="5" t="s">
        <v>160</v>
      </c>
    </row>
    <row r="558" spans="1:3" ht="12.75">
      <c r="A558" s="34" t="s">
        <v>712</v>
      </c>
      <c r="B558" s="5" t="s">
        <v>12</v>
      </c>
      <c r="C558" s="5" t="s">
        <v>19</v>
      </c>
    </row>
    <row r="559" spans="1:3" ht="12.75">
      <c r="A559" s="34" t="s">
        <v>713</v>
      </c>
      <c r="B559" s="5" t="s">
        <v>21</v>
      </c>
      <c r="C559" s="5" t="s">
        <v>221</v>
      </c>
    </row>
    <row r="560" spans="1:3" ht="12.75">
      <c r="A560" s="34" t="s">
        <v>714</v>
      </c>
      <c r="B560" s="5" t="s">
        <v>14</v>
      </c>
      <c r="C560" s="5" t="s">
        <v>160</v>
      </c>
    </row>
    <row r="561" spans="1:3" ht="12.75">
      <c r="A561" s="34" t="s">
        <v>715</v>
      </c>
      <c r="B561" s="5" t="s">
        <v>73</v>
      </c>
      <c r="C561" s="5" t="s">
        <v>85</v>
      </c>
    </row>
    <row r="562" spans="1:3" ht="12.75">
      <c r="A562" s="34" t="s">
        <v>716</v>
      </c>
      <c r="B562" s="5" t="s">
        <v>41</v>
      </c>
      <c r="C562" s="5" t="s">
        <v>56</v>
      </c>
    </row>
    <row r="563" spans="1:3" ht="12.75">
      <c r="A563" s="34" t="s">
        <v>717</v>
      </c>
      <c r="B563" s="5" t="s">
        <v>41</v>
      </c>
      <c r="C563" s="5" t="s">
        <v>84</v>
      </c>
    </row>
    <row r="564" spans="1:3" ht="12.75">
      <c r="A564" s="34" t="s">
        <v>718</v>
      </c>
      <c r="B564" s="5" t="s">
        <v>34</v>
      </c>
      <c r="C564" s="5" t="s">
        <v>15</v>
      </c>
    </row>
    <row r="565" spans="1:3" ht="12.75">
      <c r="A565" s="34" t="s">
        <v>719</v>
      </c>
      <c r="B565" s="5" t="s">
        <v>12</v>
      </c>
      <c r="C565" s="5" t="s">
        <v>19</v>
      </c>
    </row>
    <row r="566" spans="1:3" ht="12.75">
      <c r="A566" s="34" t="s">
        <v>719</v>
      </c>
      <c r="B566" s="5" t="s">
        <v>12</v>
      </c>
      <c r="C566" s="5" t="s">
        <v>19</v>
      </c>
    </row>
    <row r="567" spans="1:3" ht="12.75">
      <c r="A567" s="34" t="s">
        <v>720</v>
      </c>
      <c r="B567" s="5" t="s">
        <v>87</v>
      </c>
      <c r="C567" s="5" t="s">
        <v>82</v>
      </c>
    </row>
    <row r="568" spans="1:3" ht="12.75">
      <c r="A568" s="34" t="s">
        <v>721</v>
      </c>
      <c r="B568" s="5" t="s">
        <v>110</v>
      </c>
      <c r="C568" s="5" t="s">
        <v>210</v>
      </c>
    </row>
    <row r="569" spans="1:3" ht="12.75">
      <c r="A569" s="34" t="s">
        <v>721</v>
      </c>
      <c r="B569" s="5" t="s">
        <v>110</v>
      </c>
      <c r="C569" s="5" t="s">
        <v>210</v>
      </c>
    </row>
    <row r="570" spans="1:3" ht="12.75">
      <c r="A570" s="34" t="s">
        <v>722</v>
      </c>
      <c r="B570" s="5" t="s">
        <v>34</v>
      </c>
      <c r="C570" s="5" t="s">
        <v>15</v>
      </c>
    </row>
    <row r="571" spans="1:3" ht="12.75">
      <c r="A571" s="34" t="s">
        <v>723</v>
      </c>
      <c r="B571" s="5" t="s">
        <v>139</v>
      </c>
      <c r="C571" s="5" t="s">
        <v>203</v>
      </c>
    </row>
    <row r="572" spans="1:3" ht="12.75">
      <c r="A572" s="34" t="s">
        <v>724</v>
      </c>
      <c r="B572" s="5" t="s">
        <v>34</v>
      </c>
      <c r="C572" s="5" t="s">
        <v>43</v>
      </c>
    </row>
    <row r="573" spans="1:3" ht="12.75">
      <c r="A573" s="34" t="s">
        <v>725</v>
      </c>
      <c r="B573" s="5" t="s">
        <v>12</v>
      </c>
      <c r="C573" s="5" t="s">
        <v>19</v>
      </c>
    </row>
    <row r="574" spans="1:3" ht="12.75">
      <c r="A574" s="34" t="s">
        <v>726</v>
      </c>
      <c r="B574" s="5" t="s">
        <v>94</v>
      </c>
      <c r="C574" s="5" t="s">
        <v>170</v>
      </c>
    </row>
    <row r="575" spans="1:3" ht="12.75">
      <c r="A575" s="34" t="s">
        <v>727</v>
      </c>
      <c r="B575" s="5" t="s">
        <v>64</v>
      </c>
      <c r="C575" s="5" t="s">
        <v>13</v>
      </c>
    </row>
    <row r="576" spans="1:3" ht="12.75">
      <c r="A576" s="34" t="s">
        <v>728</v>
      </c>
      <c r="B576" s="5" t="s">
        <v>70</v>
      </c>
      <c r="C576" s="5" t="s">
        <v>43</v>
      </c>
    </row>
    <row r="577" spans="1:3" ht="12.75">
      <c r="A577" s="34" t="s">
        <v>729</v>
      </c>
      <c r="B577" s="5" t="s">
        <v>60</v>
      </c>
      <c r="C577" s="5" t="s">
        <v>15</v>
      </c>
    </row>
    <row r="578" spans="1:3" ht="12.75">
      <c r="A578" s="34" t="s">
        <v>730</v>
      </c>
      <c r="B578" s="5" t="s">
        <v>71</v>
      </c>
      <c r="C578" s="5" t="s">
        <v>96</v>
      </c>
    </row>
    <row r="579" spans="1:3" ht="12.75">
      <c r="A579" s="34" t="s">
        <v>730</v>
      </c>
      <c r="B579" s="5" t="s">
        <v>71</v>
      </c>
      <c r="C579" s="5" t="s">
        <v>96</v>
      </c>
    </row>
    <row r="580" spans="1:3" ht="12.75">
      <c r="A580" s="34" t="s">
        <v>731</v>
      </c>
      <c r="B580" s="5" t="s">
        <v>12</v>
      </c>
      <c r="C580" s="5" t="s">
        <v>19</v>
      </c>
    </row>
    <row r="581" spans="1:3" ht="12.75">
      <c r="A581" s="34" t="s">
        <v>731</v>
      </c>
      <c r="B581" s="5" t="s">
        <v>12</v>
      </c>
      <c r="C581" s="5" t="s">
        <v>19</v>
      </c>
    </row>
    <row r="582" spans="1:3" ht="12.75">
      <c r="A582" s="34" t="s">
        <v>732</v>
      </c>
      <c r="B582" s="5" t="s">
        <v>12</v>
      </c>
      <c r="C582" s="5" t="s">
        <v>19</v>
      </c>
    </row>
    <row r="583" spans="1:3" ht="12.75">
      <c r="A583" s="34" t="s">
        <v>733</v>
      </c>
      <c r="B583" s="5" t="s">
        <v>87</v>
      </c>
      <c r="C583" s="5" t="s">
        <v>43</v>
      </c>
    </row>
    <row r="584" spans="1:3" ht="12.75">
      <c r="A584" s="34" t="s">
        <v>734</v>
      </c>
      <c r="B584" s="5" t="s">
        <v>100</v>
      </c>
      <c r="C584" s="5" t="s">
        <v>222</v>
      </c>
    </row>
    <row r="585" spans="1:3" ht="12.75">
      <c r="A585" s="34" t="s">
        <v>735</v>
      </c>
      <c r="B585" s="5" t="s">
        <v>31</v>
      </c>
      <c r="C585" s="5" t="s">
        <v>82</v>
      </c>
    </row>
    <row r="586" spans="1:3" ht="12.75">
      <c r="A586" s="34" t="s">
        <v>735</v>
      </c>
      <c r="B586" s="5" t="s">
        <v>31</v>
      </c>
      <c r="C586" s="5" t="s">
        <v>82</v>
      </c>
    </row>
    <row r="587" spans="1:3" ht="12.75">
      <c r="A587" s="34" t="s">
        <v>736</v>
      </c>
      <c r="B587" s="5" t="s">
        <v>55</v>
      </c>
      <c r="C587" s="5" t="s">
        <v>118</v>
      </c>
    </row>
    <row r="588" spans="1:3" ht="12.75">
      <c r="A588" s="34" t="s">
        <v>737</v>
      </c>
      <c r="B588" s="5" t="s">
        <v>55</v>
      </c>
      <c r="C588" s="5" t="s">
        <v>201</v>
      </c>
    </row>
    <row r="589" spans="1:3" ht="12.75">
      <c r="A589" s="34" t="s">
        <v>738</v>
      </c>
      <c r="B589" s="5" t="s">
        <v>120</v>
      </c>
      <c r="C589" s="5" t="s">
        <v>121</v>
      </c>
    </row>
    <row r="590" spans="1:3" ht="12.75">
      <c r="A590" s="34" t="s">
        <v>739</v>
      </c>
      <c r="B590" s="5" t="s">
        <v>132</v>
      </c>
      <c r="C590" s="5" t="s">
        <v>133</v>
      </c>
    </row>
    <row r="591" spans="1:3" ht="12.75">
      <c r="A591" s="34" t="s">
        <v>740</v>
      </c>
      <c r="B591" s="5" t="s">
        <v>35</v>
      </c>
      <c r="C591" s="5" t="s">
        <v>28</v>
      </c>
    </row>
    <row r="592" spans="1:3" ht="12.75">
      <c r="A592" s="34" t="s">
        <v>741</v>
      </c>
      <c r="B592" s="5" t="s">
        <v>138</v>
      </c>
      <c r="C592" s="5" t="s">
        <v>28</v>
      </c>
    </row>
    <row r="593" spans="1:3" ht="12.75">
      <c r="A593" s="34" t="s">
        <v>742</v>
      </c>
      <c r="B593" s="5" t="s">
        <v>87</v>
      </c>
      <c r="C593" s="5" t="s">
        <v>43</v>
      </c>
    </row>
    <row r="594" spans="1:3" ht="12.75">
      <c r="A594" s="34" t="s">
        <v>743</v>
      </c>
      <c r="B594" s="5" t="s">
        <v>143</v>
      </c>
      <c r="C594" s="5" t="s">
        <v>13</v>
      </c>
    </row>
    <row r="595" spans="1:3" ht="12.75">
      <c r="A595" s="34" t="s">
        <v>744</v>
      </c>
      <c r="B595" s="5" t="s">
        <v>140</v>
      </c>
      <c r="C595" s="5" t="s">
        <v>141</v>
      </c>
    </row>
    <row r="596" spans="1:3" ht="12.75">
      <c r="A596" s="34" t="s">
        <v>745</v>
      </c>
      <c r="B596" s="5" t="s">
        <v>143</v>
      </c>
      <c r="C596" s="5" t="s">
        <v>148</v>
      </c>
    </row>
    <row r="597" spans="1:3" ht="12.75">
      <c r="A597" s="34" t="s">
        <v>746</v>
      </c>
      <c r="B597" s="5" t="s">
        <v>159</v>
      </c>
      <c r="C597" s="5" t="s">
        <v>161</v>
      </c>
    </row>
    <row r="598" spans="1:3" ht="12.75">
      <c r="A598" s="34" t="s">
        <v>746</v>
      </c>
      <c r="B598" s="5" t="s">
        <v>159</v>
      </c>
      <c r="C598" s="5" t="s">
        <v>161</v>
      </c>
    </row>
    <row r="599" spans="1:3" ht="12.75">
      <c r="A599" s="34" t="s">
        <v>747</v>
      </c>
      <c r="B599" s="5" t="s">
        <v>159</v>
      </c>
      <c r="C599" s="5" t="s">
        <v>160</v>
      </c>
    </row>
    <row r="600" spans="1:3" ht="12.75">
      <c r="A600" s="34" t="s">
        <v>748</v>
      </c>
      <c r="B600" s="5" t="s">
        <v>159</v>
      </c>
      <c r="C600" s="5" t="s">
        <v>160</v>
      </c>
    </row>
    <row r="601" spans="1:3" ht="12.75">
      <c r="A601" s="34" t="s">
        <v>749</v>
      </c>
      <c r="B601" s="5" t="s">
        <v>165</v>
      </c>
      <c r="C601" s="5" t="s">
        <v>166</v>
      </c>
    </row>
    <row r="602" spans="1:3" ht="12.75">
      <c r="A602" s="34" t="s">
        <v>750</v>
      </c>
      <c r="B602" s="5" t="s">
        <v>169</v>
      </c>
      <c r="C602" s="5" t="s">
        <v>144</v>
      </c>
    </row>
    <row r="603" spans="1:3" ht="12.75">
      <c r="A603" s="34" t="s">
        <v>751</v>
      </c>
      <c r="B603" s="5" t="s">
        <v>159</v>
      </c>
      <c r="C603" s="5" t="s">
        <v>43</v>
      </c>
    </row>
    <row r="604" spans="1:3" ht="12.75">
      <c r="A604" s="34" t="s">
        <v>752</v>
      </c>
      <c r="B604" s="5" t="s">
        <v>159</v>
      </c>
      <c r="C604" s="5" t="s">
        <v>13</v>
      </c>
    </row>
    <row r="605" spans="1:3" ht="12.75">
      <c r="A605" s="34" t="s">
        <v>753</v>
      </c>
      <c r="B605" s="5" t="s">
        <v>138</v>
      </c>
      <c r="C605" s="5" t="s">
        <v>28</v>
      </c>
    </row>
    <row r="606" spans="1:3" ht="12.75">
      <c r="A606" s="34" t="s">
        <v>754</v>
      </c>
      <c r="B606" s="5" t="s">
        <v>176</v>
      </c>
      <c r="C606" s="5" t="s">
        <v>177</v>
      </c>
    </row>
    <row r="607" spans="1:3" ht="12.75">
      <c r="A607" s="34" t="s">
        <v>755</v>
      </c>
      <c r="B607" s="5" t="s">
        <v>183</v>
      </c>
      <c r="C607" s="5" t="s">
        <v>178</v>
      </c>
    </row>
    <row r="608" spans="1:3" ht="12.75">
      <c r="A608" s="34" t="s">
        <v>756</v>
      </c>
      <c r="B608" s="5" t="s">
        <v>168</v>
      </c>
      <c r="C608" s="5" t="s">
        <v>194</v>
      </c>
    </row>
    <row r="609" spans="1:3" ht="12.75">
      <c r="A609" s="34" t="s">
        <v>757</v>
      </c>
      <c r="B609" s="5" t="s">
        <v>185</v>
      </c>
      <c r="C609" s="5" t="s">
        <v>85</v>
      </c>
    </row>
    <row r="610" spans="1:3" ht="12.75">
      <c r="A610" s="34" t="s">
        <v>758</v>
      </c>
      <c r="B610" s="5" t="s">
        <v>168</v>
      </c>
      <c r="C610" s="5" t="s">
        <v>84</v>
      </c>
    </row>
    <row r="611" spans="1:3" ht="12.75">
      <c r="A611" s="34" t="s">
        <v>759</v>
      </c>
      <c r="B611" s="5" t="s">
        <v>168</v>
      </c>
      <c r="C611" s="5" t="s">
        <v>82</v>
      </c>
    </row>
    <row r="612" spans="1:3" ht="12.75">
      <c r="A612" s="34" t="s">
        <v>760</v>
      </c>
      <c r="B612" s="5" t="s">
        <v>184</v>
      </c>
      <c r="C612" s="5" t="s">
        <v>178</v>
      </c>
    </row>
    <row r="613" spans="1:3" ht="12.75">
      <c r="A613" s="34" t="s">
        <v>761</v>
      </c>
      <c r="B613" s="5" t="s">
        <v>184</v>
      </c>
      <c r="C613" s="5" t="s">
        <v>178</v>
      </c>
    </row>
    <row r="614" spans="1:3" ht="12.75">
      <c r="A614" s="34" t="s">
        <v>762</v>
      </c>
      <c r="B614" s="5" t="s">
        <v>185</v>
      </c>
      <c r="C614" s="5" t="s">
        <v>202</v>
      </c>
    </row>
    <row r="615" spans="1:3" ht="12.75">
      <c r="A615" s="34" t="s">
        <v>763</v>
      </c>
      <c r="B615" s="5" t="s">
        <v>168</v>
      </c>
      <c r="C615" s="5" t="s">
        <v>84</v>
      </c>
    </row>
    <row r="616" spans="1:3" ht="12.75">
      <c r="A616" s="34" t="s">
        <v>764</v>
      </c>
      <c r="B616" s="5" t="s">
        <v>207</v>
      </c>
      <c r="C616" s="5" t="s">
        <v>145</v>
      </c>
    </row>
    <row r="617" spans="1:3" ht="12.75">
      <c r="A617" s="34" t="s">
        <v>765</v>
      </c>
      <c r="B617" s="5" t="s">
        <v>224</v>
      </c>
      <c r="C617" s="5" t="s">
        <v>82</v>
      </c>
    </row>
    <row r="618" spans="1:3" ht="12.75">
      <c r="A618" s="34" t="s">
        <v>766</v>
      </c>
      <c r="B618" s="5" t="s">
        <v>207</v>
      </c>
      <c r="C618" s="5" t="s">
        <v>84</v>
      </c>
    </row>
    <row r="619" spans="1:3" ht="12.75">
      <c r="A619" s="34" t="s">
        <v>766</v>
      </c>
      <c r="B619" s="5" t="s">
        <v>207</v>
      </c>
      <c r="C619" s="5" t="s">
        <v>84</v>
      </c>
    </row>
    <row r="620" spans="1:3" ht="12.75">
      <c r="A620" s="34" t="s">
        <v>767</v>
      </c>
      <c r="B620" s="5" t="s">
        <v>225</v>
      </c>
      <c r="C620" s="5" t="s">
        <v>13</v>
      </c>
    </row>
    <row r="621" spans="1:3" ht="12.75">
      <c r="A621" s="34" t="s">
        <v>768</v>
      </c>
      <c r="B621" s="5" t="s">
        <v>242</v>
      </c>
      <c r="C621" s="5" t="s">
        <v>201</v>
      </c>
    </row>
    <row r="622" spans="1:3" ht="12.75">
      <c r="A622" s="34" t="s">
        <v>769</v>
      </c>
      <c r="B622" s="5" t="s">
        <v>242</v>
      </c>
      <c r="C622" s="5" t="s">
        <v>201</v>
      </c>
    </row>
    <row r="623" spans="1:3" ht="12.75">
      <c r="A623" s="34" t="s">
        <v>770</v>
      </c>
      <c r="B623" s="5" t="s">
        <v>242</v>
      </c>
      <c r="C623" s="5" t="s">
        <v>201</v>
      </c>
    </row>
    <row r="624" spans="1:3" ht="12.75">
      <c r="A624" s="34" t="s">
        <v>771</v>
      </c>
      <c r="B624" s="5" t="s">
        <v>249</v>
      </c>
      <c r="C624" s="5" t="s">
        <v>145</v>
      </c>
    </row>
    <row r="625" spans="1:3" ht="12.75">
      <c r="A625" s="34" t="s">
        <v>772</v>
      </c>
      <c r="B625" s="5" t="s">
        <v>223</v>
      </c>
      <c r="C625" s="5" t="s">
        <v>243</v>
      </c>
    </row>
    <row r="626" spans="1:3" ht="12.75">
      <c r="A626" s="34" t="s">
        <v>773</v>
      </c>
      <c r="B626" s="5" t="s">
        <v>335</v>
      </c>
      <c r="C626" s="5" t="s">
        <v>85</v>
      </c>
    </row>
    <row r="627" spans="1:3" ht="12.75">
      <c r="A627" s="34" t="s">
        <v>774</v>
      </c>
      <c r="B627" s="5" t="s">
        <v>73</v>
      </c>
      <c r="C627" s="5" t="s">
        <v>43</v>
      </c>
    </row>
    <row r="628" spans="1:3" ht="12.75">
      <c r="A628" s="34" t="s">
        <v>775</v>
      </c>
      <c r="B628" s="5" t="s">
        <v>105</v>
      </c>
      <c r="C628" s="5" t="s">
        <v>19</v>
      </c>
    </row>
    <row r="629" spans="1:3" ht="12.75">
      <c r="A629" s="34" t="s">
        <v>776</v>
      </c>
      <c r="B629" s="5" t="s">
        <v>23</v>
      </c>
      <c r="C629" s="5" t="s">
        <v>37</v>
      </c>
    </row>
    <row r="630" spans="1:3" ht="12.75">
      <c r="A630" s="34" t="s">
        <v>777</v>
      </c>
      <c r="B630" s="5" t="s">
        <v>69</v>
      </c>
      <c r="C630" s="5" t="s">
        <v>37</v>
      </c>
    </row>
    <row r="631" spans="1:3" ht="12.75">
      <c r="A631" s="34" t="s">
        <v>778</v>
      </c>
      <c r="B631" s="5" t="s">
        <v>154</v>
      </c>
      <c r="C631" s="5" t="s">
        <v>84</v>
      </c>
    </row>
    <row r="632" spans="1:3" ht="12.75">
      <c r="A632" s="34" t="s">
        <v>779</v>
      </c>
      <c r="B632" s="5" t="s">
        <v>33</v>
      </c>
      <c r="C632" s="5" t="s">
        <v>37</v>
      </c>
    </row>
    <row r="633" spans="1:3" ht="12.75">
      <c r="A633" s="34" t="s">
        <v>780</v>
      </c>
      <c r="B633" s="5" t="s">
        <v>58</v>
      </c>
      <c r="C633" s="5" t="s">
        <v>82</v>
      </c>
    </row>
    <row r="634" spans="1:3" ht="12.75">
      <c r="A634" s="34" t="s">
        <v>781</v>
      </c>
      <c r="B634" s="5" t="s">
        <v>76</v>
      </c>
      <c r="C634" s="5" t="s">
        <v>77</v>
      </c>
    </row>
    <row r="635" spans="1:3" ht="12.75">
      <c r="A635" s="34" t="s">
        <v>782</v>
      </c>
      <c r="B635" s="5" t="s">
        <v>87</v>
      </c>
      <c r="C635" s="5" t="s">
        <v>84</v>
      </c>
    </row>
    <row r="636" spans="1:3" ht="12.75">
      <c r="A636" s="34" t="s">
        <v>783</v>
      </c>
      <c r="B636" s="5" t="s">
        <v>55</v>
      </c>
      <c r="C636" s="5" t="s">
        <v>229</v>
      </c>
    </row>
    <row r="637" spans="1:3" ht="12.75">
      <c r="A637" s="34" t="s">
        <v>784</v>
      </c>
      <c r="B637" s="5" t="s">
        <v>226</v>
      </c>
      <c r="C637" s="5" t="s">
        <v>160</v>
      </c>
    </row>
    <row r="638" spans="1:3" ht="12.75">
      <c r="A638" s="34" t="s">
        <v>784</v>
      </c>
      <c r="B638" s="5" t="s">
        <v>226</v>
      </c>
      <c r="C638" s="5" t="s">
        <v>160</v>
      </c>
    </row>
    <row r="639" spans="1:3" ht="12.75">
      <c r="A639" s="34" t="s">
        <v>785</v>
      </c>
      <c r="B639" s="5" t="s">
        <v>195</v>
      </c>
      <c r="C639" s="5" t="s">
        <v>84</v>
      </c>
    </row>
    <row r="640" spans="1:3" ht="12.75">
      <c r="A640" s="34" t="s">
        <v>785</v>
      </c>
      <c r="B640" s="5" t="s">
        <v>195</v>
      </c>
      <c r="C640" s="5" t="s">
        <v>84</v>
      </c>
    </row>
    <row r="641" spans="1:3" ht="12.75">
      <c r="A641" s="34" t="s">
        <v>786</v>
      </c>
      <c r="B641" s="5" t="s">
        <v>40</v>
      </c>
      <c r="C641" s="5" t="s">
        <v>178</v>
      </c>
    </row>
    <row r="642" spans="1:3" ht="12.75">
      <c r="A642" s="34" t="s">
        <v>787</v>
      </c>
      <c r="B642" s="5" t="s">
        <v>196</v>
      </c>
      <c r="C642" s="5" t="s">
        <v>197</v>
      </c>
    </row>
    <row r="643" spans="1:3" ht="12.75">
      <c r="A643" s="34" t="s">
        <v>788</v>
      </c>
      <c r="B643" s="5" t="s">
        <v>207</v>
      </c>
      <c r="C643" s="5" t="s">
        <v>30</v>
      </c>
    </row>
    <row r="644" spans="1:3" ht="12.75">
      <c r="A644" s="34" t="s">
        <v>789</v>
      </c>
      <c r="B644" s="5" t="s">
        <v>244</v>
      </c>
      <c r="C644" s="5" t="s">
        <v>245</v>
      </c>
    </row>
    <row r="645" spans="1:3" ht="12.75">
      <c r="A645" s="34" t="s">
        <v>790</v>
      </c>
      <c r="B645" s="5" t="s">
        <v>65</v>
      </c>
      <c r="C645" s="5" t="s">
        <v>28</v>
      </c>
    </row>
    <row r="646" spans="1:3" ht="12.75">
      <c r="A646" s="34" t="s">
        <v>791</v>
      </c>
      <c r="B646" s="5" t="s">
        <v>70</v>
      </c>
      <c r="C646" s="5" t="s">
        <v>129</v>
      </c>
    </row>
    <row r="647" spans="1:3" ht="12.75">
      <c r="A647" s="34" t="s">
        <v>792</v>
      </c>
      <c r="B647" s="5" t="s">
        <v>75</v>
      </c>
      <c r="C647" s="5" t="s">
        <v>66</v>
      </c>
    </row>
    <row r="648" spans="1:3" ht="12.75">
      <c r="A648" s="34" t="s">
        <v>793</v>
      </c>
      <c r="B648" s="5" t="s">
        <v>90</v>
      </c>
      <c r="C648" s="5" t="s">
        <v>204</v>
      </c>
    </row>
    <row r="649" spans="1:3" ht="12.75">
      <c r="A649" s="34" t="s">
        <v>794</v>
      </c>
      <c r="B649" s="5" t="s">
        <v>33</v>
      </c>
      <c r="C649" s="5" t="s">
        <v>46</v>
      </c>
    </row>
    <row r="650" spans="1:3" ht="12.75">
      <c r="A650" s="34" t="s">
        <v>795</v>
      </c>
      <c r="B650" s="5" t="s">
        <v>102</v>
      </c>
      <c r="C650" s="5" t="s">
        <v>15</v>
      </c>
    </row>
    <row r="651" spans="1:3" ht="12.75">
      <c r="A651" s="34" t="s">
        <v>796</v>
      </c>
      <c r="B651" s="5" t="s">
        <v>122</v>
      </c>
      <c r="C651" s="5" t="s">
        <v>43</v>
      </c>
    </row>
    <row r="652" spans="1:3" ht="12.75">
      <c r="A652" s="34" t="s">
        <v>797</v>
      </c>
      <c r="B652" s="5" t="s">
        <v>143</v>
      </c>
      <c r="C652" s="5" t="s">
        <v>13</v>
      </c>
    </row>
    <row r="653" spans="1:3" ht="12.75">
      <c r="A653" s="34" t="s">
        <v>798</v>
      </c>
      <c r="B653" s="5" t="s">
        <v>159</v>
      </c>
      <c r="C653" s="5" t="s">
        <v>160</v>
      </c>
    </row>
    <row r="654" spans="1:3" ht="12.75">
      <c r="A654" s="34" t="s">
        <v>799</v>
      </c>
      <c r="B654" s="5" t="s">
        <v>198</v>
      </c>
      <c r="C654" s="5" t="s">
        <v>84</v>
      </c>
    </row>
    <row r="655" spans="1:3" ht="12.75">
      <c r="A655" s="34" t="s">
        <v>800</v>
      </c>
      <c r="B655" s="5" t="s">
        <v>93</v>
      </c>
      <c r="C655" s="5" t="s">
        <v>84</v>
      </c>
    </row>
    <row r="656" spans="1:3" ht="12.75">
      <c r="A656" s="34" t="s">
        <v>801</v>
      </c>
      <c r="B656" s="5" t="s">
        <v>186</v>
      </c>
      <c r="C656" s="5" t="s">
        <v>144</v>
      </c>
    </row>
    <row r="657" spans="1:3" ht="12.75">
      <c r="A657" s="34" t="s">
        <v>802</v>
      </c>
      <c r="B657" s="5" t="s">
        <v>227</v>
      </c>
      <c r="C657" s="5" t="s">
        <v>228</v>
      </c>
    </row>
    <row r="658" spans="1:3" ht="12.75">
      <c r="A658" s="34" t="s">
        <v>803</v>
      </c>
      <c r="B658" s="5" t="s">
        <v>246</v>
      </c>
      <c r="C658" s="5" t="s">
        <v>247</v>
      </c>
    </row>
  </sheetData>
  <sheetProtection/>
  <printOptions gridLines="1"/>
  <pageMargins left="0.75" right="0.75" top="1" bottom="1" header="0.5" footer="0.5"/>
  <pageSetup fitToHeight="1" fitToWidth="1" horizontalDpi="600" verticalDpi="600" orientation="portrait" scale="10" r:id="rId1"/>
  <headerFooter alignWithMargins="0">
    <oddHeader>&amp;C&amp;F</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7"/>
  <sheetViews>
    <sheetView zoomScalePageLayoutView="0" workbookViewId="0" topLeftCell="A1">
      <selection activeCell="A4" sqref="A4"/>
    </sheetView>
  </sheetViews>
  <sheetFormatPr defaultColWidth="9.140625" defaultRowHeight="12.75"/>
  <cols>
    <col min="2" max="2" width="9.00390625" style="0" customWidth="1"/>
    <col min="3" max="3" width="30.28125" style="0" customWidth="1"/>
    <col min="4" max="4" width="12.28125" style="0" customWidth="1"/>
    <col min="5" max="5" width="20.140625" style="0" customWidth="1"/>
  </cols>
  <sheetData>
    <row r="1" spans="2:5" ht="12.75">
      <c r="B1" t="s">
        <v>804</v>
      </c>
      <c r="C1" t="s">
        <v>805</v>
      </c>
      <c r="D1" t="s">
        <v>806</v>
      </c>
      <c r="E1" t="s">
        <v>807</v>
      </c>
    </row>
    <row r="3" spans="1:5" ht="12.75">
      <c r="A3" t="s">
        <v>808</v>
      </c>
      <c r="B3" t="s">
        <v>11</v>
      </c>
      <c r="C3" t="s">
        <v>809</v>
      </c>
      <c r="D3" t="s">
        <v>810</v>
      </c>
      <c r="E3" t="s">
        <v>811</v>
      </c>
    </row>
    <row r="4" spans="1:5" ht="12.75">
      <c r="A4" t="s">
        <v>812</v>
      </c>
      <c r="B4" t="s">
        <v>311</v>
      </c>
      <c r="C4" t="s">
        <v>827</v>
      </c>
      <c r="D4" t="s">
        <v>828</v>
      </c>
      <c r="E4" t="s">
        <v>829</v>
      </c>
    </row>
    <row r="5" spans="2:5" ht="12.75">
      <c r="B5" t="s">
        <v>311</v>
      </c>
      <c r="C5" t="s">
        <v>827</v>
      </c>
      <c r="D5" t="s">
        <v>828</v>
      </c>
      <c r="E5" t="s">
        <v>830</v>
      </c>
    </row>
    <row r="6" spans="2:5" ht="12.75">
      <c r="B6" t="s">
        <v>311</v>
      </c>
      <c r="C6" t="s">
        <v>827</v>
      </c>
      <c r="D6" t="s">
        <v>828</v>
      </c>
      <c r="E6" t="s">
        <v>831</v>
      </c>
    </row>
    <row r="7" spans="2:5" ht="12.75">
      <c r="B7" t="s">
        <v>311</v>
      </c>
      <c r="C7" t="s">
        <v>827</v>
      </c>
      <c r="D7" t="s">
        <v>828</v>
      </c>
      <c r="E7" t="s">
        <v>832</v>
      </c>
    </row>
  </sheetData>
  <sheetProtection/>
  <printOptions/>
  <pageMargins left="0.75" right="0.75" top="1" bottom="1" header="0.5" footer="0.5"/>
  <pageSetup fitToHeight="1" fitToWidth="1" horizontalDpi="600" verticalDpi="600" orientation="portrait" scale="77" r:id="rId1"/>
</worksheet>
</file>

<file path=xl/worksheets/sheet6.xml><?xml version="1.0" encoding="utf-8"?>
<worksheet xmlns="http://schemas.openxmlformats.org/spreadsheetml/2006/main" xmlns:r="http://schemas.openxmlformats.org/officeDocument/2006/relationships">
  <sheetPr>
    <pageSetUpPr fitToPage="1"/>
  </sheetPr>
  <dimension ref="A1:G4"/>
  <sheetViews>
    <sheetView zoomScalePageLayoutView="0" workbookViewId="0" topLeftCell="B2">
      <selection activeCell="A4" sqref="A4"/>
    </sheetView>
  </sheetViews>
  <sheetFormatPr defaultColWidth="9.140625" defaultRowHeight="12.75"/>
  <cols>
    <col min="1" max="1" width="0" style="0" hidden="1" customWidth="1"/>
    <col min="2" max="2" width="9.00390625" style="0" customWidth="1"/>
    <col min="3" max="3" width="12.140625" style="0" bestFit="1" customWidth="1"/>
    <col min="4" max="4" width="13.7109375" style="0" bestFit="1" customWidth="1"/>
    <col min="5" max="5" width="11.8515625" style="0" bestFit="1" customWidth="1"/>
    <col min="6" max="6" width="6.57421875" style="0" customWidth="1"/>
    <col min="7" max="7" width="66.57421875" style="0" bestFit="1" customWidth="1"/>
  </cols>
  <sheetData>
    <row r="1" spans="2:7" ht="12.75" hidden="1">
      <c r="B1" t="s">
        <v>813</v>
      </c>
      <c r="C1" t="s">
        <v>814</v>
      </c>
      <c r="D1" t="s">
        <v>815</v>
      </c>
      <c r="E1" t="s">
        <v>816</v>
      </c>
      <c r="F1" t="s">
        <v>817</v>
      </c>
      <c r="G1" t="s">
        <v>818</v>
      </c>
    </row>
    <row r="3" spans="2:7" ht="12.75">
      <c r="B3" t="s">
        <v>11</v>
      </c>
      <c r="C3" t="s">
        <v>819</v>
      </c>
      <c r="D3" t="s">
        <v>820</v>
      </c>
      <c r="E3" t="s">
        <v>821</v>
      </c>
      <c r="F3" t="s">
        <v>822</v>
      </c>
      <c r="G3" t="s">
        <v>823</v>
      </c>
    </row>
    <row r="4" spans="1:7" ht="12.75">
      <c r="A4" t="s">
        <v>812</v>
      </c>
      <c r="B4" t="s">
        <v>311</v>
      </c>
      <c r="C4" t="s">
        <v>833</v>
      </c>
      <c r="D4" t="s">
        <v>834</v>
      </c>
      <c r="E4" t="s">
        <v>835</v>
      </c>
      <c r="F4" t="s">
        <v>836</v>
      </c>
      <c r="G4" t="s">
        <v>837</v>
      </c>
    </row>
  </sheetData>
  <sheetProtection/>
  <printOptions/>
  <pageMargins left="0.75" right="0.75" top="1" bottom="1" header="0.5" footer="0.5"/>
  <pageSetup fitToHeight="1" fitToWidth="1" horizontalDpi="600" verticalDpi="600" orientation="portrait" scale="76" r:id="rId1"/>
</worksheet>
</file>

<file path=xl/worksheets/sheet7.xml><?xml version="1.0" encoding="utf-8"?>
<worksheet xmlns="http://schemas.openxmlformats.org/spreadsheetml/2006/main" xmlns:r="http://schemas.openxmlformats.org/officeDocument/2006/relationships">
  <sheetPr>
    <pageSetUpPr fitToPage="1"/>
  </sheetPr>
  <dimension ref="A1:C143"/>
  <sheetViews>
    <sheetView zoomScalePageLayoutView="0" workbookViewId="0" topLeftCell="B2">
      <selection activeCell="B34" sqref="B34"/>
    </sheetView>
  </sheetViews>
  <sheetFormatPr defaultColWidth="9.140625" defaultRowHeight="12.75"/>
  <cols>
    <col min="1" max="1" width="8.8515625" style="0" hidden="1" customWidth="1"/>
    <col min="2" max="2" width="12.140625" style="0" bestFit="1" customWidth="1"/>
    <col min="3" max="3" width="65.421875" style="0" bestFit="1" customWidth="1"/>
  </cols>
  <sheetData>
    <row r="1" spans="2:3" ht="12.75" hidden="1">
      <c r="B1" t="s">
        <v>824</v>
      </c>
      <c r="C1" t="s">
        <v>825</v>
      </c>
    </row>
    <row r="3" spans="2:3" ht="12.75">
      <c r="B3" t="s">
        <v>819</v>
      </c>
      <c r="C3" t="s">
        <v>826</v>
      </c>
    </row>
    <row r="4" spans="1:3" ht="12.75">
      <c r="A4" t="s">
        <v>812</v>
      </c>
      <c r="B4" t="s">
        <v>838</v>
      </c>
      <c r="C4" t="s">
        <v>839</v>
      </c>
    </row>
    <row r="5" spans="2:3" ht="12.75">
      <c r="B5" t="s">
        <v>840</v>
      </c>
      <c r="C5" t="s">
        <v>841</v>
      </c>
    </row>
    <row r="6" spans="2:3" ht="12.75">
      <c r="B6" t="s">
        <v>842</v>
      </c>
      <c r="C6" t="s">
        <v>843</v>
      </c>
    </row>
    <row r="7" spans="2:3" ht="12.75">
      <c r="B7" t="s">
        <v>844</v>
      </c>
      <c r="C7" t="s">
        <v>845</v>
      </c>
    </row>
    <row r="8" spans="2:3" ht="12.75">
      <c r="B8" t="s">
        <v>846</v>
      </c>
      <c r="C8" t="s">
        <v>847</v>
      </c>
    </row>
    <row r="9" spans="2:3" ht="12.75">
      <c r="B9" t="s">
        <v>848</v>
      </c>
      <c r="C9" t="s">
        <v>849</v>
      </c>
    </row>
    <row r="10" spans="2:3" ht="12.75">
      <c r="B10" t="s">
        <v>850</v>
      </c>
      <c r="C10" t="s">
        <v>851</v>
      </c>
    </row>
    <row r="11" spans="2:3" ht="12.75">
      <c r="B11" t="s">
        <v>852</v>
      </c>
      <c r="C11" t="s">
        <v>853</v>
      </c>
    </row>
    <row r="12" spans="2:3" ht="12.75">
      <c r="B12" t="s">
        <v>854</v>
      </c>
      <c r="C12" t="s">
        <v>855</v>
      </c>
    </row>
    <row r="13" spans="2:3" ht="12.75">
      <c r="B13" t="s">
        <v>856</v>
      </c>
      <c r="C13" t="s">
        <v>857</v>
      </c>
    </row>
    <row r="14" spans="2:3" ht="12.75">
      <c r="B14" t="s">
        <v>858</v>
      </c>
      <c r="C14" t="s">
        <v>859</v>
      </c>
    </row>
    <row r="15" spans="2:3" ht="12.75">
      <c r="B15" t="s">
        <v>860</v>
      </c>
      <c r="C15" t="s">
        <v>861</v>
      </c>
    </row>
    <row r="16" spans="2:3" ht="12.75">
      <c r="B16" t="s">
        <v>862</v>
      </c>
      <c r="C16" t="s">
        <v>863</v>
      </c>
    </row>
    <row r="17" spans="2:3" ht="12.75">
      <c r="B17" t="s">
        <v>864</v>
      </c>
      <c r="C17" t="s">
        <v>865</v>
      </c>
    </row>
    <row r="18" spans="2:3" ht="12.75">
      <c r="B18" t="s">
        <v>866</v>
      </c>
      <c r="C18" t="s">
        <v>867</v>
      </c>
    </row>
    <row r="19" spans="2:3" ht="12.75">
      <c r="B19" t="s">
        <v>868</v>
      </c>
      <c r="C19" t="s">
        <v>869</v>
      </c>
    </row>
    <row r="20" spans="2:3" ht="12.75">
      <c r="B20" t="s">
        <v>870</v>
      </c>
      <c r="C20" t="s">
        <v>871</v>
      </c>
    </row>
    <row r="21" spans="2:3" ht="12.75">
      <c r="B21" t="s">
        <v>872</v>
      </c>
      <c r="C21" t="s">
        <v>873</v>
      </c>
    </row>
    <row r="22" spans="2:3" ht="12.75">
      <c r="B22" t="s">
        <v>874</v>
      </c>
      <c r="C22" t="s">
        <v>875</v>
      </c>
    </row>
    <row r="23" spans="2:3" ht="12.75">
      <c r="B23" t="s">
        <v>876</v>
      </c>
      <c r="C23" t="s">
        <v>877</v>
      </c>
    </row>
    <row r="24" spans="2:3" ht="12.75">
      <c r="B24" t="s">
        <v>878</v>
      </c>
      <c r="C24" t="s">
        <v>879</v>
      </c>
    </row>
    <row r="25" spans="2:3" ht="12.75">
      <c r="B25" t="s">
        <v>880</v>
      </c>
      <c r="C25" t="s">
        <v>881</v>
      </c>
    </row>
    <row r="26" spans="2:3" ht="12.75">
      <c r="B26" t="s">
        <v>882</v>
      </c>
      <c r="C26" t="s">
        <v>883</v>
      </c>
    </row>
    <row r="27" spans="2:3" ht="12.75">
      <c r="B27" t="s">
        <v>884</v>
      </c>
      <c r="C27" t="s">
        <v>885</v>
      </c>
    </row>
    <row r="28" spans="2:3" ht="12.75">
      <c r="B28" t="s">
        <v>886</v>
      </c>
      <c r="C28" t="s">
        <v>887</v>
      </c>
    </row>
    <row r="29" spans="2:3" ht="12.75">
      <c r="B29" t="s">
        <v>888</v>
      </c>
      <c r="C29" t="s">
        <v>889</v>
      </c>
    </row>
    <row r="30" spans="2:3" ht="12.75">
      <c r="B30" t="s">
        <v>890</v>
      </c>
      <c r="C30" t="s">
        <v>891</v>
      </c>
    </row>
    <row r="31" spans="2:3" ht="12.75">
      <c r="B31" t="s">
        <v>892</v>
      </c>
      <c r="C31" t="s">
        <v>893</v>
      </c>
    </row>
    <row r="32" spans="2:3" ht="12.75">
      <c r="B32" t="s">
        <v>894</v>
      </c>
      <c r="C32" t="s">
        <v>895</v>
      </c>
    </row>
    <row r="33" spans="2:3" ht="12.75">
      <c r="B33" t="s">
        <v>896</v>
      </c>
      <c r="C33" t="s">
        <v>897</v>
      </c>
    </row>
    <row r="34" spans="2:3" ht="12.75">
      <c r="B34" t="s">
        <v>898</v>
      </c>
      <c r="C34" t="s">
        <v>899</v>
      </c>
    </row>
    <row r="35" spans="2:3" ht="12.75">
      <c r="B35" t="s">
        <v>900</v>
      </c>
      <c r="C35" t="s">
        <v>901</v>
      </c>
    </row>
    <row r="36" spans="2:3" ht="12.75">
      <c r="B36" t="s">
        <v>902</v>
      </c>
      <c r="C36" t="s">
        <v>903</v>
      </c>
    </row>
    <row r="37" spans="2:3" ht="12.75">
      <c r="B37" t="s">
        <v>904</v>
      </c>
      <c r="C37" t="s">
        <v>905</v>
      </c>
    </row>
    <row r="38" spans="2:3" ht="12.75">
      <c r="B38" t="s">
        <v>906</v>
      </c>
      <c r="C38" t="s">
        <v>907</v>
      </c>
    </row>
    <row r="39" spans="2:3" ht="12.75">
      <c r="B39" t="s">
        <v>908</v>
      </c>
      <c r="C39" t="s">
        <v>909</v>
      </c>
    </row>
    <row r="40" spans="2:3" ht="12.75">
      <c r="B40" t="s">
        <v>910</v>
      </c>
      <c r="C40" t="s">
        <v>911</v>
      </c>
    </row>
    <row r="41" spans="2:3" ht="12.75">
      <c r="B41" t="s">
        <v>912</v>
      </c>
      <c r="C41" t="s">
        <v>913</v>
      </c>
    </row>
    <row r="42" spans="2:3" ht="12.75">
      <c r="B42" t="s">
        <v>914</v>
      </c>
      <c r="C42" t="s">
        <v>915</v>
      </c>
    </row>
    <row r="43" spans="2:3" ht="12.75">
      <c r="B43" t="s">
        <v>916</v>
      </c>
      <c r="C43" t="s">
        <v>917</v>
      </c>
    </row>
    <row r="44" spans="2:3" ht="12.75">
      <c r="B44" t="s">
        <v>918</v>
      </c>
      <c r="C44" t="s">
        <v>919</v>
      </c>
    </row>
    <row r="45" spans="2:3" ht="12.75">
      <c r="B45" t="s">
        <v>920</v>
      </c>
      <c r="C45" t="s">
        <v>921</v>
      </c>
    </row>
    <row r="46" spans="2:3" ht="12.75">
      <c r="B46" t="s">
        <v>922</v>
      </c>
      <c r="C46" t="s">
        <v>923</v>
      </c>
    </row>
    <row r="47" spans="2:3" ht="12.75">
      <c r="B47" t="s">
        <v>924</v>
      </c>
      <c r="C47" t="s">
        <v>925</v>
      </c>
    </row>
    <row r="48" spans="2:3" ht="12.75">
      <c r="B48" t="s">
        <v>926</v>
      </c>
      <c r="C48" t="s">
        <v>927</v>
      </c>
    </row>
    <row r="49" spans="2:3" ht="12.75">
      <c r="B49" t="s">
        <v>928</v>
      </c>
      <c r="C49" t="s">
        <v>929</v>
      </c>
    </row>
    <row r="50" spans="2:3" ht="12.75">
      <c r="B50" t="s">
        <v>930</v>
      </c>
      <c r="C50" t="s">
        <v>931</v>
      </c>
    </row>
    <row r="51" spans="2:3" ht="12.75">
      <c r="B51" t="s">
        <v>932</v>
      </c>
      <c r="C51" t="s">
        <v>933</v>
      </c>
    </row>
    <row r="52" spans="2:3" ht="12.75">
      <c r="B52" t="s">
        <v>934</v>
      </c>
      <c r="C52" t="s">
        <v>935</v>
      </c>
    </row>
    <row r="53" spans="2:3" ht="12.75">
      <c r="B53" t="s">
        <v>936</v>
      </c>
      <c r="C53" t="s">
        <v>937</v>
      </c>
    </row>
    <row r="54" spans="2:3" ht="12.75">
      <c r="B54" t="s">
        <v>938</v>
      </c>
      <c r="C54" t="s">
        <v>939</v>
      </c>
    </row>
    <row r="55" spans="2:3" ht="12.75">
      <c r="B55" t="s">
        <v>940</v>
      </c>
      <c r="C55" t="s">
        <v>941</v>
      </c>
    </row>
    <row r="56" spans="2:3" ht="12.75">
      <c r="B56" t="s">
        <v>942</v>
      </c>
      <c r="C56" t="s">
        <v>943</v>
      </c>
    </row>
    <row r="57" spans="2:3" ht="12.75">
      <c r="B57" t="s">
        <v>944</v>
      </c>
      <c r="C57" t="s">
        <v>945</v>
      </c>
    </row>
    <row r="58" spans="2:3" ht="12.75">
      <c r="B58" t="s">
        <v>946</v>
      </c>
      <c r="C58" t="s">
        <v>947</v>
      </c>
    </row>
    <row r="59" spans="2:3" ht="12.75">
      <c r="B59" t="s">
        <v>948</v>
      </c>
      <c r="C59" t="s">
        <v>949</v>
      </c>
    </row>
    <row r="60" spans="2:3" ht="12.75">
      <c r="B60" t="s">
        <v>950</v>
      </c>
      <c r="C60" t="s">
        <v>951</v>
      </c>
    </row>
    <row r="61" spans="2:3" ht="12.75">
      <c r="B61" t="s">
        <v>952</v>
      </c>
      <c r="C61" t="s">
        <v>953</v>
      </c>
    </row>
    <row r="62" spans="2:3" ht="12.75">
      <c r="B62" t="s">
        <v>954</v>
      </c>
      <c r="C62" t="s">
        <v>955</v>
      </c>
    </row>
    <row r="63" spans="2:3" ht="12.75">
      <c r="B63" t="s">
        <v>956</v>
      </c>
      <c r="C63" t="s">
        <v>957</v>
      </c>
    </row>
    <row r="64" spans="2:3" ht="12.75">
      <c r="B64" t="s">
        <v>958</v>
      </c>
      <c r="C64" t="s">
        <v>959</v>
      </c>
    </row>
    <row r="65" spans="2:3" ht="12.75">
      <c r="B65" t="s">
        <v>960</v>
      </c>
      <c r="C65" t="s">
        <v>961</v>
      </c>
    </row>
    <row r="66" spans="2:3" ht="12.75">
      <c r="B66" t="s">
        <v>962</v>
      </c>
      <c r="C66" t="s">
        <v>963</v>
      </c>
    </row>
    <row r="67" spans="2:3" ht="12.75">
      <c r="B67" t="s">
        <v>964</v>
      </c>
      <c r="C67" t="s">
        <v>965</v>
      </c>
    </row>
    <row r="68" spans="2:3" ht="12.75">
      <c r="B68" t="s">
        <v>833</v>
      </c>
      <c r="C68" t="s">
        <v>966</v>
      </c>
    </row>
    <row r="69" spans="2:3" ht="12.75">
      <c r="B69" t="s">
        <v>967</v>
      </c>
      <c r="C69" t="s">
        <v>968</v>
      </c>
    </row>
    <row r="70" spans="2:3" ht="12.75">
      <c r="B70" t="s">
        <v>969</v>
      </c>
      <c r="C70" t="s">
        <v>970</v>
      </c>
    </row>
    <row r="71" spans="2:3" ht="12.75">
      <c r="B71" t="s">
        <v>971</v>
      </c>
      <c r="C71" t="s">
        <v>972</v>
      </c>
    </row>
    <row r="72" spans="2:3" ht="12.75">
      <c r="B72" t="s">
        <v>973</v>
      </c>
      <c r="C72" t="s">
        <v>974</v>
      </c>
    </row>
    <row r="73" spans="2:3" ht="12.75">
      <c r="B73" t="s">
        <v>975</v>
      </c>
      <c r="C73" t="s">
        <v>976</v>
      </c>
    </row>
    <row r="74" spans="2:3" ht="12.75">
      <c r="B74" t="s">
        <v>977</v>
      </c>
      <c r="C74" t="s">
        <v>978</v>
      </c>
    </row>
    <row r="75" spans="2:3" ht="12.75">
      <c r="B75" t="s">
        <v>979</v>
      </c>
      <c r="C75" t="s">
        <v>980</v>
      </c>
    </row>
    <row r="76" spans="2:3" ht="12.75">
      <c r="B76" t="s">
        <v>981</v>
      </c>
      <c r="C76" t="s">
        <v>982</v>
      </c>
    </row>
    <row r="77" spans="2:3" ht="12.75">
      <c r="B77" t="s">
        <v>983</v>
      </c>
      <c r="C77" t="s">
        <v>984</v>
      </c>
    </row>
    <row r="78" spans="2:3" ht="12.75">
      <c r="B78" t="s">
        <v>985</v>
      </c>
      <c r="C78" t="s">
        <v>986</v>
      </c>
    </row>
    <row r="79" spans="2:3" ht="12.75">
      <c r="B79" t="s">
        <v>987</v>
      </c>
      <c r="C79" t="s">
        <v>988</v>
      </c>
    </row>
    <row r="80" spans="2:3" ht="12.75">
      <c r="B80" t="s">
        <v>989</v>
      </c>
      <c r="C80" t="s">
        <v>990</v>
      </c>
    </row>
    <row r="81" spans="2:3" ht="12.75">
      <c r="B81" t="s">
        <v>991</v>
      </c>
      <c r="C81" t="s">
        <v>992</v>
      </c>
    </row>
    <row r="82" spans="2:3" ht="12.75">
      <c r="B82" t="s">
        <v>993</v>
      </c>
      <c r="C82" t="s">
        <v>994</v>
      </c>
    </row>
    <row r="83" spans="2:3" ht="12.75">
      <c r="B83" t="s">
        <v>995</v>
      </c>
      <c r="C83" t="s">
        <v>996</v>
      </c>
    </row>
    <row r="84" spans="2:3" ht="12.75">
      <c r="B84" t="s">
        <v>997</v>
      </c>
      <c r="C84" t="s">
        <v>998</v>
      </c>
    </row>
    <row r="85" spans="2:3" ht="12.75">
      <c r="B85" t="s">
        <v>999</v>
      </c>
      <c r="C85" t="s">
        <v>1000</v>
      </c>
    </row>
    <row r="86" spans="2:3" ht="12.75">
      <c r="B86" t="s">
        <v>1001</v>
      </c>
      <c r="C86" t="s">
        <v>1002</v>
      </c>
    </row>
    <row r="87" spans="2:3" ht="12.75">
      <c r="B87" t="s">
        <v>1003</v>
      </c>
      <c r="C87" t="s">
        <v>1004</v>
      </c>
    </row>
    <row r="88" spans="2:3" ht="12.75">
      <c r="B88" t="s">
        <v>1005</v>
      </c>
      <c r="C88" t="s">
        <v>1006</v>
      </c>
    </row>
    <row r="89" spans="2:3" ht="12.75">
      <c r="B89" t="s">
        <v>1007</v>
      </c>
      <c r="C89" t="s">
        <v>1008</v>
      </c>
    </row>
    <row r="90" spans="2:3" ht="12.75">
      <c r="B90" t="s">
        <v>1009</v>
      </c>
      <c r="C90" t="s">
        <v>1010</v>
      </c>
    </row>
    <row r="91" spans="2:3" ht="12.75">
      <c r="B91" t="s">
        <v>1011</v>
      </c>
      <c r="C91" t="s">
        <v>1012</v>
      </c>
    </row>
    <row r="92" spans="2:3" ht="12.75">
      <c r="B92" t="s">
        <v>1013</v>
      </c>
      <c r="C92" t="s">
        <v>1014</v>
      </c>
    </row>
    <row r="93" spans="2:3" ht="12.75">
      <c r="B93" t="s">
        <v>1015</v>
      </c>
      <c r="C93" t="s">
        <v>1016</v>
      </c>
    </row>
    <row r="94" spans="2:3" ht="12.75">
      <c r="B94" t="s">
        <v>1017</v>
      </c>
      <c r="C94" t="s">
        <v>1018</v>
      </c>
    </row>
    <row r="95" spans="2:3" ht="12.75">
      <c r="B95" t="s">
        <v>1019</v>
      </c>
      <c r="C95" t="s">
        <v>1020</v>
      </c>
    </row>
    <row r="96" spans="2:3" ht="12.75">
      <c r="B96" t="s">
        <v>1021</v>
      </c>
      <c r="C96" t="s">
        <v>1022</v>
      </c>
    </row>
    <row r="97" spans="2:3" ht="12.75">
      <c r="B97" t="s">
        <v>1023</v>
      </c>
      <c r="C97" t="s">
        <v>1024</v>
      </c>
    </row>
    <row r="98" spans="2:3" ht="12.75">
      <c r="B98" t="s">
        <v>1025</v>
      </c>
      <c r="C98" t="s">
        <v>1026</v>
      </c>
    </row>
    <row r="99" spans="2:3" ht="12.75">
      <c r="B99" t="s">
        <v>1027</v>
      </c>
      <c r="C99" t="s">
        <v>1028</v>
      </c>
    </row>
    <row r="100" spans="2:3" ht="12.75">
      <c r="B100" t="s">
        <v>1029</v>
      </c>
      <c r="C100" t="s">
        <v>1030</v>
      </c>
    </row>
    <row r="101" spans="2:3" ht="12.75">
      <c r="B101" t="s">
        <v>1031</v>
      </c>
      <c r="C101" t="s">
        <v>1032</v>
      </c>
    </row>
    <row r="102" spans="2:3" ht="12.75">
      <c r="B102" t="s">
        <v>1033</v>
      </c>
      <c r="C102" t="s">
        <v>1034</v>
      </c>
    </row>
    <row r="103" spans="2:3" ht="12.75">
      <c r="B103" t="s">
        <v>1035</v>
      </c>
      <c r="C103" t="s">
        <v>1036</v>
      </c>
    </row>
    <row r="104" spans="2:3" ht="12.75">
      <c r="B104" t="s">
        <v>1037</v>
      </c>
      <c r="C104" t="s">
        <v>1038</v>
      </c>
    </row>
    <row r="105" spans="2:3" ht="12.75">
      <c r="B105" t="s">
        <v>1039</v>
      </c>
      <c r="C105" t="s">
        <v>1040</v>
      </c>
    </row>
    <row r="106" spans="2:3" ht="12.75">
      <c r="B106" t="s">
        <v>1041</v>
      </c>
      <c r="C106" t="s">
        <v>1042</v>
      </c>
    </row>
    <row r="107" spans="2:3" ht="12.75">
      <c r="B107" t="s">
        <v>1043</v>
      </c>
      <c r="C107" t="s">
        <v>1044</v>
      </c>
    </row>
    <row r="108" spans="2:3" ht="12.75">
      <c r="B108" t="s">
        <v>1045</v>
      </c>
      <c r="C108" t="s">
        <v>1046</v>
      </c>
    </row>
    <row r="109" spans="2:3" ht="12.75">
      <c r="B109" t="s">
        <v>1047</v>
      </c>
      <c r="C109" t="s">
        <v>1048</v>
      </c>
    </row>
    <row r="110" spans="2:3" ht="12.75">
      <c r="B110" t="s">
        <v>1049</v>
      </c>
      <c r="C110" t="s">
        <v>1050</v>
      </c>
    </row>
    <row r="111" spans="2:3" ht="12.75">
      <c r="B111" t="s">
        <v>1051</v>
      </c>
      <c r="C111" t="s">
        <v>1052</v>
      </c>
    </row>
    <row r="112" spans="2:3" ht="12.75">
      <c r="B112" t="s">
        <v>1053</v>
      </c>
      <c r="C112" t="s">
        <v>1054</v>
      </c>
    </row>
    <row r="113" spans="2:3" ht="12.75">
      <c r="B113" t="s">
        <v>1055</v>
      </c>
      <c r="C113" t="s">
        <v>1056</v>
      </c>
    </row>
    <row r="114" spans="2:3" ht="12.75">
      <c r="B114" t="s">
        <v>1057</v>
      </c>
      <c r="C114" t="s">
        <v>1058</v>
      </c>
    </row>
    <row r="115" spans="2:3" ht="12.75">
      <c r="B115" t="s">
        <v>1059</v>
      </c>
      <c r="C115" t="s">
        <v>1060</v>
      </c>
    </row>
    <row r="116" spans="2:3" ht="12.75">
      <c r="B116" t="s">
        <v>1061</v>
      </c>
      <c r="C116" t="s">
        <v>1062</v>
      </c>
    </row>
    <row r="117" spans="2:3" ht="12.75">
      <c r="B117" t="s">
        <v>1063</v>
      </c>
      <c r="C117" t="s">
        <v>1064</v>
      </c>
    </row>
    <row r="118" spans="2:3" ht="12.75">
      <c r="B118" t="s">
        <v>1065</v>
      </c>
      <c r="C118" t="s">
        <v>1066</v>
      </c>
    </row>
    <row r="119" spans="2:3" ht="12.75">
      <c r="B119" t="s">
        <v>1067</v>
      </c>
      <c r="C119" t="s">
        <v>1068</v>
      </c>
    </row>
    <row r="120" spans="2:3" ht="12.75">
      <c r="B120" t="s">
        <v>1069</v>
      </c>
      <c r="C120" t="s">
        <v>1070</v>
      </c>
    </row>
    <row r="121" spans="2:3" ht="12.75">
      <c r="B121" t="s">
        <v>1071</v>
      </c>
      <c r="C121" t="s">
        <v>1072</v>
      </c>
    </row>
    <row r="122" spans="2:3" ht="12.75">
      <c r="B122" t="s">
        <v>1073</v>
      </c>
      <c r="C122" t="s">
        <v>1074</v>
      </c>
    </row>
    <row r="123" spans="2:3" ht="12.75">
      <c r="B123" t="s">
        <v>1075</v>
      </c>
      <c r="C123" t="s">
        <v>1076</v>
      </c>
    </row>
    <row r="124" spans="2:3" ht="12.75">
      <c r="B124" t="s">
        <v>1077</v>
      </c>
      <c r="C124" t="s">
        <v>1078</v>
      </c>
    </row>
    <row r="125" spans="2:3" ht="12.75">
      <c r="B125" t="s">
        <v>1079</v>
      </c>
      <c r="C125" t="s">
        <v>1080</v>
      </c>
    </row>
    <row r="126" spans="2:3" ht="12.75">
      <c r="B126" t="s">
        <v>1081</v>
      </c>
      <c r="C126" t="s">
        <v>1082</v>
      </c>
    </row>
    <row r="127" spans="2:3" ht="12.75">
      <c r="B127" t="s">
        <v>1083</v>
      </c>
      <c r="C127" t="s">
        <v>1084</v>
      </c>
    </row>
    <row r="128" spans="2:3" ht="12.75">
      <c r="B128" t="s">
        <v>1085</v>
      </c>
      <c r="C128" t="s">
        <v>1086</v>
      </c>
    </row>
    <row r="129" spans="2:3" ht="12.75">
      <c r="B129" t="s">
        <v>1087</v>
      </c>
      <c r="C129" t="s">
        <v>1088</v>
      </c>
    </row>
    <row r="130" spans="2:3" ht="12.75">
      <c r="B130" t="s">
        <v>1089</v>
      </c>
      <c r="C130" t="s">
        <v>1090</v>
      </c>
    </row>
    <row r="131" spans="2:3" ht="12.75">
      <c r="B131" t="s">
        <v>1091</v>
      </c>
      <c r="C131" t="s">
        <v>1092</v>
      </c>
    </row>
    <row r="132" spans="2:3" ht="12.75">
      <c r="B132" t="s">
        <v>1093</v>
      </c>
      <c r="C132" t="s">
        <v>1094</v>
      </c>
    </row>
    <row r="133" spans="2:3" ht="12.75">
      <c r="B133" t="s">
        <v>1095</v>
      </c>
      <c r="C133" t="s">
        <v>1096</v>
      </c>
    </row>
    <row r="134" spans="2:3" ht="12.75">
      <c r="B134" t="s">
        <v>1097</v>
      </c>
      <c r="C134" t="s">
        <v>1098</v>
      </c>
    </row>
    <row r="135" spans="2:3" ht="12.75">
      <c r="B135" t="s">
        <v>1097</v>
      </c>
      <c r="C135" t="s">
        <v>1098</v>
      </c>
    </row>
    <row r="136" spans="2:3" ht="12.75">
      <c r="B136" t="s">
        <v>1099</v>
      </c>
      <c r="C136" t="s">
        <v>1100</v>
      </c>
    </row>
    <row r="137" spans="2:3" ht="12.75">
      <c r="B137" t="s">
        <v>1101</v>
      </c>
      <c r="C137" t="s">
        <v>1102</v>
      </c>
    </row>
    <row r="138" spans="2:3" ht="12.75">
      <c r="B138" t="s">
        <v>1103</v>
      </c>
      <c r="C138" t="s">
        <v>1104</v>
      </c>
    </row>
    <row r="139" spans="2:3" ht="12.75">
      <c r="B139" t="s">
        <v>1105</v>
      </c>
      <c r="C139" t="s">
        <v>1106</v>
      </c>
    </row>
    <row r="140" spans="2:3" ht="12.75">
      <c r="B140" t="s">
        <v>1107</v>
      </c>
      <c r="C140" t="s">
        <v>1108</v>
      </c>
    </row>
    <row r="141" spans="2:3" ht="12.75">
      <c r="B141" t="s">
        <v>1109</v>
      </c>
      <c r="C141" t="s">
        <v>1110</v>
      </c>
    </row>
    <row r="142" spans="2:3" ht="12.75">
      <c r="B142" t="s">
        <v>1111</v>
      </c>
      <c r="C142" t="s">
        <v>1112</v>
      </c>
    </row>
    <row r="143" spans="2:3" ht="12.75">
      <c r="B143" t="s">
        <v>1113</v>
      </c>
      <c r="C143" t="s">
        <v>1114</v>
      </c>
    </row>
  </sheetData>
  <sheetProtection/>
  <printOptions/>
  <pageMargins left="0.75" right="0.75" top="1" bottom="1" header="0.5" footer="0.5"/>
  <pageSetup fitToHeight="1" fitToWidth="1" horizontalDpi="600" verticalDpi="600" orientation="portrait"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State University, Northridge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mhough</dc:creator>
  <cp:keywords/>
  <dc:description/>
  <cp:lastModifiedBy>kswatkin</cp:lastModifiedBy>
  <cp:lastPrinted>2005-11-08T00:17:18Z</cp:lastPrinted>
  <dcterms:created xsi:type="dcterms:W3CDTF">2003-06-19T01:44:04Z</dcterms:created>
  <dcterms:modified xsi:type="dcterms:W3CDTF">2011-05-31T17:18:02Z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